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pepe\EJERCICIO 2021\JUGO\"/>
    </mc:Choice>
  </mc:AlternateContent>
  <xr:revisionPtr revIDLastSave="0" documentId="13_ncr:1_{DCE26182-B13E-4AF1-98B6-FE0E79A8E3D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G18" i="1"/>
  <c r="H18" i="1"/>
  <c r="I18" i="1"/>
  <c r="J18" i="1"/>
  <c r="J38" i="1" l="1"/>
  <c r="I38" i="1"/>
  <c r="G38" i="1"/>
  <c r="F38" i="1"/>
  <c r="D38" i="1"/>
  <c r="E38" i="1"/>
  <c r="K15" i="1"/>
  <c r="H15" i="1"/>
  <c r="D26" i="1" l="1"/>
  <c r="D25" i="1"/>
  <c r="J26" i="1" l="1"/>
  <c r="D28" i="1" l="1"/>
  <c r="D40" i="1"/>
  <c r="D37" i="1"/>
  <c r="D36" i="1"/>
  <c r="D35" i="1"/>
  <c r="D41" i="1" l="1"/>
  <c r="E36" i="1"/>
  <c r="H25" i="1"/>
  <c r="I28" i="1"/>
  <c r="K27" i="1"/>
  <c r="K38" i="1" s="1"/>
  <c r="K26" i="1"/>
  <c r="K25" i="1"/>
  <c r="F28" i="1"/>
  <c r="E28" i="1"/>
  <c r="K28" i="1" l="1"/>
  <c r="F40" i="1"/>
  <c r="E40" i="1"/>
  <c r="F37" i="1"/>
  <c r="E37" i="1"/>
  <c r="F36" i="1"/>
  <c r="F35" i="1"/>
  <c r="E35" i="1"/>
  <c r="E41" i="1" l="1"/>
  <c r="F41" i="1"/>
  <c r="I35" i="1"/>
  <c r="J28" i="1"/>
  <c r="G28" i="1"/>
  <c r="H12" i="1"/>
  <c r="K14" i="1"/>
  <c r="K12" i="1"/>
  <c r="K17" i="1"/>
  <c r="K40" i="1" s="1"/>
  <c r="J40" i="1"/>
  <c r="I40" i="1"/>
  <c r="G40" i="1"/>
  <c r="I37" i="1"/>
  <c r="H35" i="1" l="1"/>
  <c r="G37" i="1"/>
  <c r="H17" i="1"/>
  <c r="H40" i="1" l="1"/>
  <c r="H27" i="1"/>
  <c r="H38" i="1" s="1"/>
  <c r="H26" i="1"/>
  <c r="H14" i="1"/>
  <c r="H13" i="1"/>
  <c r="J37" i="1"/>
  <c r="G36" i="1"/>
  <c r="J35" i="1"/>
  <c r="G35" i="1"/>
  <c r="G41" i="1" l="1"/>
  <c r="H37" i="1"/>
  <c r="K35" i="1"/>
  <c r="K13" i="1" l="1"/>
  <c r="J36" i="1"/>
  <c r="J41" i="1" s="1"/>
  <c r="K18" i="1" l="1"/>
  <c r="K37" i="1" l="1"/>
  <c r="H36" i="1" l="1"/>
  <c r="H41" i="1" s="1"/>
  <c r="I36" i="1"/>
  <c r="I41" i="1" s="1"/>
  <c r="K36" i="1" l="1"/>
  <c r="H28" i="1"/>
  <c r="K41" i="1" l="1"/>
</calcChain>
</file>

<file path=xl/sharedStrings.xml><?xml version="1.0" encoding="utf-8"?>
<sst xmlns="http://schemas.openxmlformats.org/spreadsheetml/2006/main" count="63" uniqueCount="28">
  <si>
    <t>Hospital Regional de Alta Especialidad del Bajio</t>
  </si>
  <si>
    <t>Cifras Preliminares</t>
  </si>
  <si>
    <t>(pesos)</t>
  </si>
  <si>
    <t>Recursos Fiscales</t>
  </si>
  <si>
    <t>Tipo y Objeto del Gasto</t>
  </si>
  <si>
    <t>GASTO CORRIENTE</t>
  </si>
  <si>
    <t>Servicios Personales</t>
  </si>
  <si>
    <t>Materiales y Suministros</t>
  </si>
  <si>
    <t>Servicios Generales</t>
  </si>
  <si>
    <t>Recursos Propios</t>
  </si>
  <si>
    <t>Fiscal + Propio</t>
  </si>
  <si>
    <t>Ampliaciones/Reducciones</t>
  </si>
  <si>
    <t>Disponible</t>
  </si>
  <si>
    <t>GASTO DE CAPITAL</t>
  </si>
  <si>
    <t>Servicios Generales (PPS)</t>
  </si>
  <si>
    <t>Transferencias Asignaciones Subsidios y Otras Ayudas</t>
  </si>
  <si>
    <t>Anual</t>
  </si>
  <si>
    <t>Al Periodo</t>
  </si>
  <si>
    <t>Autorizado</t>
  </si>
  <si>
    <t>Modificado</t>
  </si>
  <si>
    <t>Ejercido</t>
  </si>
  <si>
    <t xml:space="preserve">TOTAL </t>
  </si>
  <si>
    <t>TOTAL</t>
  </si>
  <si>
    <t>El Presupuesto Original autorizado para el Ejercicio Fiscal 2021 es por $ 1,468,983,976.00. Recurso Fiscal $ 1,168,983,985.00 distribuidos en el capitulo 1000 $ 608,944,518.00, en  el  2000  $ 121,795,292.00 , en el 3000 $ 98,739,175.00 y en el PPS $ 339,505,000.00; y de recurso propio $ 299,999,991.00 distribuidos en el capitulo 2000 $ 177,209,942.00, en el 3000  $ 122,758,116.00 y en el  4000 $ 31,933.00</t>
  </si>
  <si>
    <t>Al Periodo 2021</t>
  </si>
  <si>
    <t>Estado del Ejercicio del Presupuesto 2do trimestre 2021</t>
  </si>
  <si>
    <t>TRANSFERENCIAS, ASIGNACIONES, SUBSIDIOS Y OTRAS AYUDAS</t>
  </si>
  <si>
    <t>Al periodo se ha ejercido un total de $ 715,964,316.42; de Recurso Fiscal $ 711,463,909.39 distribuidos en el capitulo 1000 $ 291,798,246.72, en el  2000 $ 69,439,719.98,  en el 3000   81,526,378.03 y en el PPS $ 139,381,854.15 y en capitulo 4000 $ 129,317,710.51 ; de Recursos Propios $ 4,500,406.79, distrubuidos en el capitulo 2000 $ 142,222.47  y en el 3000 $ 4,358,184.32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</si>
</sst>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"/>
  </numFmts>
  <fonts count="4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4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4" fontId="0" fillId="0" borderId="8" xfId="0" applyNumberFormat="1" applyBorder="1"/>
    <xf numFmtId="4" fontId="0" fillId="0" borderId="0" xfId="0" applyNumberFormat="1"/>
    <xf numFmtId="4" fontId="2" fillId="0" borderId="8" xfId="0" applyNumberFormat="1" applyFont="1" applyBorder="1"/>
    <xf numFmtId="0" fontId="0" fillId="0" borderId="10" xfId="0" applyBorder="1"/>
    <xf numFmtId="4" fontId="0" fillId="0" borderId="11" xfId="0" applyNumberFormat="1" applyBorder="1"/>
    <xf numFmtId="0" fontId="0" fillId="0" borderId="0" xfId="0" applyBorder="1"/>
    <xf numFmtId="0" fontId="0" fillId="0" borderId="1" xfId="0" applyBorder="1"/>
    <xf numFmtId="4" fontId="0" fillId="0" borderId="9" xfId="0" applyNumberFormat="1" applyBorder="1"/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4" fontId="1" fillId="0" borderId="2" xfId="0" applyNumberFormat="1" applyFont="1" applyBorder="1"/>
    <xf numFmtId="4" fontId="1" fillId="3" borderId="11" xfId="0" applyNumberFormat="1" applyFont="1" applyFill="1" applyBorder="1"/>
    <xf numFmtId="0" fontId="0" fillId="0" borderId="0" xfId="0" applyAlignment="1">
      <alignment horizontal="center"/>
    </xf>
    <xf numFmtId="0" fontId="1" fillId="3" borderId="10" xfId="0" applyFont="1" applyFill="1" applyBorder="1" applyAlignment="1">
      <alignment horizontal="center"/>
    </xf>
    <xf numFmtId="4" fontId="0" fillId="0" borderId="7" xfId="0" applyNumberFormat="1" applyBorder="1"/>
    <xf numFmtId="4" fontId="0" fillId="0" borderId="1" xfId="0" applyNumberFormat="1" applyBorder="1"/>
    <xf numFmtId="4" fontId="0" fillId="0" borderId="10" xfId="0" applyNumberFormat="1" applyBorder="1"/>
    <xf numFmtId="4" fontId="1" fillId="0" borderId="2" xfId="0" applyNumberFormat="1" applyFont="1" applyBorder="1" applyAlignment="1">
      <alignment horizontal="center"/>
    </xf>
    <xf numFmtId="164" fontId="0" fillId="0" borderId="0" xfId="0" applyNumberFormat="1"/>
    <xf numFmtId="4" fontId="0" fillId="0" borderId="8" xfId="0" applyNumberFormat="1" applyFill="1" applyBorder="1"/>
    <xf numFmtId="4" fontId="2" fillId="0" borderId="8" xfId="0" applyNumberFormat="1" applyFont="1" applyFill="1" applyBorder="1"/>
    <xf numFmtId="4" fontId="0" fillId="0" borderId="11" xfId="0" applyNumberFormat="1" applyFill="1" applyBorder="1"/>
    <xf numFmtId="4" fontId="0" fillId="0" borderId="9" xfId="0" applyNumberFormat="1" applyFill="1" applyBorder="1"/>
    <xf numFmtId="4" fontId="0" fillId="0" borderId="6" xfId="0" applyNumberFormat="1" applyFill="1" applyBorder="1"/>
    <xf numFmtId="4" fontId="1" fillId="0" borderId="2" xfId="0" applyNumberFormat="1" applyFont="1" applyFill="1" applyBorder="1"/>
    <xf numFmtId="0" fontId="1" fillId="0" borderId="1" xfId="0" applyFont="1" applyBorder="1" applyAlignment="1">
      <alignment horizontal="center"/>
    </xf>
    <xf numFmtId="0" fontId="1" fillId="4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2" borderId="2" xfId="0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4" fontId="0" fillId="5" borderId="8" xfId="0" applyNumberFormat="1" applyFill="1" applyBorder="1"/>
    <xf numFmtId="4" fontId="0" fillId="5" borderId="11" xfId="0" applyNumberFormat="1" applyFill="1" applyBorder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13" xfId="0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wrapText="1"/>
    </xf>
    <xf numFmtId="0" fontId="1" fillId="4" borderId="14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4" fontId="0" fillId="0" borderId="4" xfId="0" applyNumberFormat="1" applyBorder="1"/>
    <xf numFmtId="0" fontId="0" fillId="2" borderId="1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46"/>
  <sheetViews>
    <sheetView tabSelected="1" zoomScale="106" zoomScaleNormal="106" workbookViewId="0">
      <selection activeCell="B1" sqref="B1"/>
    </sheetView>
  </sheetViews>
  <sheetFormatPr baseColWidth="10" defaultRowHeight="15" x14ac:dyDescent="0.25"/>
  <cols>
    <col min="1" max="1" width="7.5703125" customWidth="1"/>
    <col min="3" max="3" width="48.85546875" customWidth="1"/>
    <col min="4" max="4" width="15.7109375" customWidth="1"/>
    <col min="5" max="6" width="16" bestFit="1" customWidth="1"/>
    <col min="7" max="7" width="16.7109375" customWidth="1"/>
    <col min="8" max="8" width="14.85546875" customWidth="1"/>
    <col min="9" max="9" width="15.7109375" customWidth="1"/>
    <col min="10" max="10" width="14.42578125" bestFit="1" customWidth="1"/>
    <col min="11" max="11" width="15.28515625" bestFit="1" customWidth="1"/>
  </cols>
  <sheetData>
    <row r="3" spans="1:11" ht="18.75" x14ac:dyDescent="0.3">
      <c r="B3" s="42" t="s">
        <v>0</v>
      </c>
      <c r="C3" s="42"/>
      <c r="D3" s="42"/>
      <c r="E3" s="42"/>
      <c r="F3" s="42"/>
      <c r="G3" s="42"/>
      <c r="H3" s="42"/>
      <c r="I3" s="42"/>
      <c r="J3" s="42"/>
      <c r="K3" s="42"/>
    </row>
    <row r="4" spans="1:11" x14ac:dyDescent="0.25">
      <c r="B4" s="43" t="s">
        <v>25</v>
      </c>
      <c r="C4" s="43"/>
      <c r="D4" s="43"/>
      <c r="E4" s="43"/>
      <c r="F4" s="43"/>
      <c r="G4" s="43"/>
      <c r="H4" s="43"/>
      <c r="I4" s="43"/>
      <c r="J4" s="43"/>
      <c r="K4" s="43"/>
    </row>
    <row r="5" spans="1:11" x14ac:dyDescent="0.25">
      <c r="B5" s="43" t="s">
        <v>1</v>
      </c>
      <c r="C5" s="43"/>
      <c r="D5" s="43"/>
      <c r="E5" s="43"/>
      <c r="F5" s="43"/>
      <c r="G5" s="43"/>
      <c r="H5" s="43"/>
      <c r="I5" s="43"/>
      <c r="J5" s="43"/>
      <c r="K5" s="43"/>
    </row>
    <row r="6" spans="1:11" x14ac:dyDescent="0.25">
      <c r="B6" s="43" t="s">
        <v>2</v>
      </c>
      <c r="C6" s="43"/>
      <c r="D6" s="43"/>
      <c r="E6" s="43"/>
      <c r="F6" s="43"/>
      <c r="G6" s="43"/>
      <c r="H6" s="43"/>
      <c r="I6" s="43"/>
      <c r="J6" s="43"/>
      <c r="K6" s="43"/>
    </row>
    <row r="8" spans="1:11" x14ac:dyDescent="0.25">
      <c r="B8" s="47"/>
      <c r="C8" s="47"/>
      <c r="E8" s="31"/>
      <c r="F8" s="31"/>
      <c r="G8" s="31"/>
      <c r="H8" s="31"/>
      <c r="I8" s="31"/>
      <c r="J8" s="31"/>
      <c r="K8" s="31"/>
    </row>
    <row r="9" spans="1:11" x14ac:dyDescent="0.25">
      <c r="B9" s="52" t="s">
        <v>3</v>
      </c>
      <c r="C9" s="52"/>
      <c r="D9" s="37">
        <v>2020</v>
      </c>
      <c r="E9" s="32" t="s">
        <v>16</v>
      </c>
      <c r="F9" s="32"/>
      <c r="G9" s="49" t="s">
        <v>24</v>
      </c>
      <c r="H9" s="50"/>
      <c r="I9" s="50"/>
      <c r="J9" s="50"/>
      <c r="K9" s="51"/>
    </row>
    <row r="10" spans="1:11" ht="30" x14ac:dyDescent="0.25">
      <c r="A10" s="38"/>
      <c r="B10" s="54" t="s">
        <v>4</v>
      </c>
      <c r="C10" s="55"/>
      <c r="D10" s="15" t="s">
        <v>20</v>
      </c>
      <c r="E10" s="36" t="s">
        <v>18</v>
      </c>
      <c r="F10" s="36" t="s">
        <v>19</v>
      </c>
      <c r="G10" s="36" t="s">
        <v>18</v>
      </c>
      <c r="H10" s="15" t="s">
        <v>11</v>
      </c>
      <c r="I10" s="15" t="s">
        <v>19</v>
      </c>
      <c r="J10" s="15" t="s">
        <v>20</v>
      </c>
      <c r="K10" s="15" t="s">
        <v>12</v>
      </c>
    </row>
    <row r="11" spans="1:11" ht="15" customHeight="1" x14ac:dyDescent="0.25">
      <c r="B11" s="34" t="s">
        <v>5</v>
      </c>
      <c r="C11" s="35"/>
      <c r="D11" s="53"/>
      <c r="E11" s="35"/>
      <c r="F11" s="35"/>
      <c r="G11" s="1"/>
      <c r="H11" s="1"/>
      <c r="I11" s="1"/>
      <c r="J11" s="1"/>
      <c r="K11" s="11"/>
    </row>
    <row r="12" spans="1:11" x14ac:dyDescent="0.25">
      <c r="B12" s="12">
        <v>1000</v>
      </c>
      <c r="C12" s="2" t="s">
        <v>6</v>
      </c>
      <c r="D12" s="20">
        <v>252182242.85999998</v>
      </c>
      <c r="E12" s="25">
        <v>608944518</v>
      </c>
      <c r="F12" s="39">
        <v>651380631.00000024</v>
      </c>
      <c r="G12" s="25">
        <v>264959449</v>
      </c>
      <c r="H12" s="3">
        <f>I12-G12</f>
        <v>26838797.9599998</v>
      </c>
      <c r="I12" s="25">
        <v>291798246.9599998</v>
      </c>
      <c r="J12" s="25">
        <v>291798246.71999979</v>
      </c>
      <c r="K12" s="3">
        <f>I12-J12</f>
        <v>0.24000000953674316</v>
      </c>
    </row>
    <row r="13" spans="1:11" x14ac:dyDescent="0.25">
      <c r="B13" s="12">
        <v>2000</v>
      </c>
      <c r="C13" s="2" t="s">
        <v>7</v>
      </c>
      <c r="D13" s="20">
        <v>73292265.090000004</v>
      </c>
      <c r="E13" s="25">
        <v>121795292</v>
      </c>
      <c r="F13" s="39">
        <v>73540978.609999999</v>
      </c>
      <c r="G13" s="25">
        <v>69489000</v>
      </c>
      <c r="H13" s="3">
        <f t="shared" ref="H13:H17" si="0">I13-G13</f>
        <v>-49280.019999995828</v>
      </c>
      <c r="I13" s="26">
        <v>69439719.980000004</v>
      </c>
      <c r="J13" s="25">
        <v>69439719.980000004</v>
      </c>
      <c r="K13" s="5">
        <f>I13-J13</f>
        <v>0</v>
      </c>
    </row>
    <row r="14" spans="1:11" x14ac:dyDescent="0.25">
      <c r="B14" s="12">
        <v>3000</v>
      </c>
      <c r="C14" s="2" t="s">
        <v>8</v>
      </c>
      <c r="D14" s="20">
        <v>80309128.539999992</v>
      </c>
      <c r="E14" s="25">
        <v>98739175</v>
      </c>
      <c r="F14" s="39">
        <v>133523623.08999997</v>
      </c>
      <c r="G14" s="25">
        <v>35018544</v>
      </c>
      <c r="H14" s="25">
        <f t="shared" si="0"/>
        <v>46507834.030000031</v>
      </c>
      <c r="I14" s="25">
        <v>81526378.030000031</v>
      </c>
      <c r="J14" s="25">
        <v>81526378.030000031</v>
      </c>
      <c r="K14" s="7">
        <f>I14-J14</f>
        <v>0</v>
      </c>
    </row>
    <row r="15" spans="1:11" x14ac:dyDescent="0.25">
      <c r="B15" s="14">
        <v>4000</v>
      </c>
      <c r="C15" s="9" t="s">
        <v>26</v>
      </c>
      <c r="D15" s="21">
        <v>0</v>
      </c>
      <c r="E15" s="58">
        <v>0</v>
      </c>
      <c r="F15" s="21">
        <v>129317710.51000001</v>
      </c>
      <c r="G15" s="21">
        <v>129317710.51000001</v>
      </c>
      <c r="H15" s="58">
        <f t="shared" si="0"/>
        <v>0</v>
      </c>
      <c r="I15" s="21">
        <v>129317710.51000001</v>
      </c>
      <c r="J15" s="21">
        <v>129317710.51000001</v>
      </c>
      <c r="K15" s="22">
        <f>I15-J15</f>
        <v>0</v>
      </c>
    </row>
    <row r="16" spans="1:11" x14ac:dyDescent="0.25">
      <c r="B16" s="56" t="s">
        <v>13</v>
      </c>
      <c r="C16" s="57"/>
      <c r="D16" s="19"/>
      <c r="E16" s="19"/>
      <c r="F16" s="19"/>
      <c r="G16" s="19"/>
      <c r="H16" s="19"/>
      <c r="I16" s="19"/>
      <c r="J16" s="19"/>
      <c r="K16" s="19"/>
    </row>
    <row r="17" spans="2:13" x14ac:dyDescent="0.25">
      <c r="B17" s="14">
        <v>3000</v>
      </c>
      <c r="C17" s="6" t="s">
        <v>14</v>
      </c>
      <c r="D17" s="27">
        <v>146026213.01000002</v>
      </c>
      <c r="E17" s="27">
        <v>339505000</v>
      </c>
      <c r="F17" s="40">
        <v>282516917.06</v>
      </c>
      <c r="G17" s="27">
        <v>146089309</v>
      </c>
      <c r="H17" s="27">
        <f t="shared" si="0"/>
        <v>-6707454.8500000238</v>
      </c>
      <c r="I17" s="27">
        <v>139381854.14999998</v>
      </c>
      <c r="J17" s="27">
        <v>139381854.14999998</v>
      </c>
      <c r="K17" s="7">
        <f>I17-J17</f>
        <v>0</v>
      </c>
    </row>
    <row r="18" spans="2:13" x14ac:dyDescent="0.25">
      <c r="B18" s="33"/>
      <c r="C18" s="33" t="s">
        <v>22</v>
      </c>
      <c r="D18" s="16">
        <f>D12+D13+D14+D17+D15</f>
        <v>551809849.5</v>
      </c>
      <c r="E18" s="16">
        <f>E12+E13+E14+E17+E15</f>
        <v>1168983985</v>
      </c>
      <c r="F18" s="16">
        <f>F12+F13+F14+F17+F15</f>
        <v>1270279860.2700002</v>
      </c>
      <c r="G18" s="16">
        <f>G12+G13+G14+G17+G15</f>
        <v>644874012.50999999</v>
      </c>
      <c r="H18" s="16">
        <f>H12+H13+H14+H17+H15</f>
        <v>66589897.119999811</v>
      </c>
      <c r="I18" s="16">
        <f>I12+I13+I14+I17+I15</f>
        <v>711463909.62999988</v>
      </c>
      <c r="J18" s="16">
        <f>J12+J13+J14+J17+J15</f>
        <v>711463909.38999987</v>
      </c>
      <c r="K18" s="16">
        <f>K12+K13+K14+K17</f>
        <v>0.24000000953674316</v>
      </c>
    </row>
    <row r="21" spans="2:13" x14ac:dyDescent="0.25">
      <c r="B21" s="47"/>
      <c r="C21" s="47"/>
      <c r="E21" s="31"/>
      <c r="F21" s="31"/>
      <c r="G21" s="31"/>
      <c r="H21" s="31"/>
      <c r="I21" s="31"/>
      <c r="J21" s="31"/>
      <c r="K21" s="31"/>
    </row>
    <row r="22" spans="2:13" x14ac:dyDescent="0.25">
      <c r="B22" s="52" t="s">
        <v>9</v>
      </c>
      <c r="C22" s="52"/>
      <c r="D22" s="37">
        <v>2020</v>
      </c>
      <c r="E22" s="32" t="s">
        <v>16</v>
      </c>
      <c r="F22" s="32"/>
      <c r="G22" s="32" t="s">
        <v>17</v>
      </c>
      <c r="H22" s="32"/>
      <c r="I22" s="32"/>
      <c r="J22" s="32"/>
      <c r="K22" s="32"/>
    </row>
    <row r="23" spans="2:13" ht="30" x14ac:dyDescent="0.25">
      <c r="B23" s="48" t="s">
        <v>4</v>
      </c>
      <c r="C23" s="44"/>
      <c r="D23" s="15" t="s">
        <v>20</v>
      </c>
      <c r="E23" s="36" t="s">
        <v>18</v>
      </c>
      <c r="F23" s="36" t="s">
        <v>19</v>
      </c>
      <c r="G23" s="36" t="s">
        <v>18</v>
      </c>
      <c r="H23" s="15" t="s">
        <v>11</v>
      </c>
      <c r="I23" s="15" t="s">
        <v>19</v>
      </c>
      <c r="J23" s="15" t="s">
        <v>20</v>
      </c>
      <c r="K23" s="15" t="s">
        <v>12</v>
      </c>
    </row>
    <row r="24" spans="2:13" ht="15" customHeight="1" x14ac:dyDescent="0.25">
      <c r="B24" s="34" t="s">
        <v>5</v>
      </c>
      <c r="C24" s="35"/>
      <c r="D24" s="1"/>
      <c r="E24" s="35"/>
      <c r="F24" s="35"/>
      <c r="G24" s="1"/>
      <c r="H24" s="11"/>
      <c r="I24" s="11"/>
      <c r="J24" s="11"/>
      <c r="K24" s="1"/>
    </row>
    <row r="25" spans="2:13" x14ac:dyDescent="0.25">
      <c r="B25" s="12">
        <v>2000</v>
      </c>
      <c r="C25" s="2" t="s">
        <v>7</v>
      </c>
      <c r="D25" s="3">
        <f>28901951.54+6562022.3</f>
        <v>35463973.839999996</v>
      </c>
      <c r="E25" s="25">
        <v>177209942</v>
      </c>
      <c r="F25" s="25">
        <v>177209942</v>
      </c>
      <c r="G25" s="25">
        <v>103813358</v>
      </c>
      <c r="H25" s="3">
        <f>I25-G25</f>
        <v>-103671135.53</v>
      </c>
      <c r="I25" s="25">
        <v>142222.47</v>
      </c>
      <c r="J25" s="25">
        <v>142222.47</v>
      </c>
      <c r="K25" s="25">
        <f>I25-J25</f>
        <v>0</v>
      </c>
    </row>
    <row r="26" spans="2:13" x14ac:dyDescent="0.25">
      <c r="B26" s="12">
        <v>3000</v>
      </c>
      <c r="C26" s="8" t="s">
        <v>8</v>
      </c>
      <c r="D26" s="3">
        <f>20378120.39+96516708.38</f>
        <v>116894828.77</v>
      </c>
      <c r="E26" s="29">
        <v>122758116</v>
      </c>
      <c r="F26" s="29">
        <v>122758116</v>
      </c>
      <c r="G26" s="29">
        <v>59991609</v>
      </c>
      <c r="H26" s="3">
        <f t="shared" ref="H26:H27" si="1">I26-G26</f>
        <v>-55633424.68</v>
      </c>
      <c r="I26" s="25">
        <v>4358184.32</v>
      </c>
      <c r="J26" s="25">
        <f>1450708.11+2907476.21</f>
        <v>4358184.32</v>
      </c>
      <c r="K26" s="25">
        <f>I26-J26</f>
        <v>0</v>
      </c>
    </row>
    <row r="27" spans="2:13" x14ac:dyDescent="0.25">
      <c r="B27" s="13">
        <v>4000</v>
      </c>
      <c r="C27" s="9" t="s">
        <v>15</v>
      </c>
      <c r="D27" s="7">
        <v>0</v>
      </c>
      <c r="E27" s="28">
        <v>31933</v>
      </c>
      <c r="F27" s="28">
        <v>31933</v>
      </c>
      <c r="G27" s="28">
        <v>31933</v>
      </c>
      <c r="H27" s="27">
        <f t="shared" si="1"/>
        <v>-31933</v>
      </c>
      <c r="I27" s="28">
        <v>0</v>
      </c>
      <c r="J27" s="27">
        <v>0</v>
      </c>
      <c r="K27" s="25">
        <f>I27-J27</f>
        <v>0</v>
      </c>
      <c r="M27" s="24"/>
    </row>
    <row r="28" spans="2:13" x14ac:dyDescent="0.25">
      <c r="B28" s="33"/>
      <c r="C28" s="33" t="s">
        <v>21</v>
      </c>
      <c r="D28" s="30">
        <f>SUM(D25:D27)</f>
        <v>152358802.60999998</v>
      </c>
      <c r="E28" s="16">
        <f>SUM(E25:E27)</f>
        <v>299999991</v>
      </c>
      <c r="F28" s="16">
        <f>SUM(F25:F27)</f>
        <v>299999991</v>
      </c>
      <c r="G28" s="16">
        <f t="shared" ref="G28:J28" si="2">SUM(G25:G27)</f>
        <v>163836900</v>
      </c>
      <c r="H28" s="16">
        <f t="shared" si="2"/>
        <v>-159336493.21000001</v>
      </c>
      <c r="I28" s="30">
        <f>SUM(I25:I27)</f>
        <v>4500406.79</v>
      </c>
      <c r="J28" s="30">
        <f t="shared" si="2"/>
        <v>4500406.79</v>
      </c>
      <c r="K28" s="30">
        <f>SUM(K25:K27)</f>
        <v>0</v>
      </c>
    </row>
    <row r="29" spans="2:13" x14ac:dyDescent="0.25">
      <c r="K29" s="4"/>
    </row>
    <row r="30" spans="2:13" x14ac:dyDescent="0.25">
      <c r="I30" s="4"/>
      <c r="K30" s="4"/>
    </row>
    <row r="31" spans="2:13" x14ac:dyDescent="0.25">
      <c r="B31" s="47"/>
      <c r="C31" s="47"/>
      <c r="D31" s="18"/>
      <c r="E31" s="31"/>
      <c r="F31" s="31"/>
      <c r="G31" s="31"/>
      <c r="H31" s="31"/>
      <c r="I31" s="31"/>
      <c r="J31" s="31"/>
      <c r="K31" s="31"/>
    </row>
    <row r="32" spans="2:13" x14ac:dyDescent="0.25">
      <c r="B32" s="52" t="s">
        <v>10</v>
      </c>
      <c r="C32" s="52"/>
      <c r="D32" s="37">
        <v>2020</v>
      </c>
      <c r="E32" s="32" t="s">
        <v>16</v>
      </c>
      <c r="F32" s="32"/>
      <c r="G32" s="32" t="s">
        <v>17</v>
      </c>
      <c r="H32" s="32"/>
      <c r="I32" s="32"/>
      <c r="J32" s="32"/>
      <c r="K32" s="32"/>
    </row>
    <row r="33" spans="2:11" ht="30" x14ac:dyDescent="0.25">
      <c r="B33" s="48" t="s">
        <v>4</v>
      </c>
      <c r="C33" s="44"/>
      <c r="D33" s="15" t="s">
        <v>20</v>
      </c>
      <c r="E33" s="36" t="s">
        <v>18</v>
      </c>
      <c r="F33" s="36" t="s">
        <v>19</v>
      </c>
      <c r="G33" s="36" t="s">
        <v>18</v>
      </c>
      <c r="H33" s="15" t="s">
        <v>11</v>
      </c>
      <c r="I33" s="15" t="s">
        <v>19</v>
      </c>
      <c r="J33" s="15" t="s">
        <v>20</v>
      </c>
      <c r="K33" s="15" t="s">
        <v>12</v>
      </c>
    </row>
    <row r="34" spans="2:11" ht="15" customHeight="1" x14ac:dyDescent="0.25">
      <c r="B34" s="34" t="s">
        <v>5</v>
      </c>
      <c r="C34" s="35"/>
      <c r="D34" s="1"/>
      <c r="E34" s="35"/>
      <c r="F34" s="35"/>
      <c r="G34" s="1"/>
      <c r="H34" s="1"/>
      <c r="I34" s="1"/>
      <c r="J34" s="1"/>
      <c r="K34" s="1"/>
    </row>
    <row r="35" spans="2:11" x14ac:dyDescent="0.25">
      <c r="B35" s="12">
        <v>1000</v>
      </c>
      <c r="C35" s="2" t="s">
        <v>6</v>
      </c>
      <c r="D35" s="3">
        <f>D12</f>
        <v>252182242.85999998</v>
      </c>
      <c r="E35" s="20">
        <f>E12</f>
        <v>608944518</v>
      </c>
      <c r="F35" s="20">
        <f>F12</f>
        <v>651380631.00000024</v>
      </c>
      <c r="G35" s="3">
        <f>G12</f>
        <v>264959449</v>
      </c>
      <c r="H35" s="3">
        <f>H12</f>
        <v>26838797.9599998</v>
      </c>
      <c r="I35" s="3">
        <f>I12</f>
        <v>291798246.9599998</v>
      </c>
      <c r="J35" s="3">
        <f>J12</f>
        <v>291798246.71999979</v>
      </c>
      <c r="K35" s="3">
        <f>K12</f>
        <v>0.24000000953674316</v>
      </c>
    </row>
    <row r="36" spans="2:11" x14ac:dyDescent="0.25">
      <c r="B36" s="12">
        <v>2000</v>
      </c>
      <c r="C36" s="2" t="s">
        <v>7</v>
      </c>
      <c r="D36" s="3">
        <f>D13+D25</f>
        <v>108756238.93000001</v>
      </c>
      <c r="E36" s="20">
        <f>E13+E25</f>
        <v>299005234</v>
      </c>
      <c r="F36" s="20">
        <f>F13+F25</f>
        <v>250750920.61000001</v>
      </c>
      <c r="G36" s="3">
        <f>G13+G25</f>
        <v>173302358</v>
      </c>
      <c r="H36" s="3">
        <f>H13+H25</f>
        <v>-103720415.55</v>
      </c>
      <c r="I36" s="3">
        <f>I13+I25</f>
        <v>69581942.450000003</v>
      </c>
      <c r="J36" s="3">
        <f>J13+J25</f>
        <v>69581942.450000003</v>
      </c>
      <c r="K36" s="3">
        <f>K13+K25</f>
        <v>0</v>
      </c>
    </row>
    <row r="37" spans="2:11" x14ac:dyDescent="0.25">
      <c r="B37" s="12">
        <v>3000</v>
      </c>
      <c r="C37" s="2" t="s">
        <v>8</v>
      </c>
      <c r="D37" s="3">
        <f>D14+D26</f>
        <v>197203957.31</v>
      </c>
      <c r="E37" s="20">
        <f>E14+E26</f>
        <v>221497291</v>
      </c>
      <c r="F37" s="20">
        <f>F14+F26</f>
        <v>256281739.08999997</v>
      </c>
      <c r="G37" s="3">
        <f>G14+G26</f>
        <v>95010153</v>
      </c>
      <c r="H37" s="3">
        <f>H14+H26</f>
        <v>-9125590.6499999687</v>
      </c>
      <c r="I37" s="3">
        <f>I14+I26</f>
        <v>85884562.350000024</v>
      </c>
      <c r="J37" s="3">
        <f>J14+J26</f>
        <v>85884562.350000024</v>
      </c>
      <c r="K37" s="3">
        <f>K14+K26</f>
        <v>0</v>
      </c>
    </row>
    <row r="38" spans="2:11" x14ac:dyDescent="0.25">
      <c r="B38" s="13">
        <v>4000</v>
      </c>
      <c r="C38" s="9" t="s">
        <v>15</v>
      </c>
      <c r="D38" s="7">
        <f>+D27+D15</f>
        <v>0</v>
      </c>
      <c r="E38" s="21">
        <f>E27+E15</f>
        <v>31933</v>
      </c>
      <c r="F38" s="21">
        <f>+F27+F15</f>
        <v>129349643.51000001</v>
      </c>
      <c r="G38" s="10">
        <f>+G27+G15</f>
        <v>129349643.51000001</v>
      </c>
      <c r="H38" s="10">
        <f>+H27+H15</f>
        <v>-31933</v>
      </c>
      <c r="I38" s="10">
        <f>+I27+I15</f>
        <v>129317710.51000001</v>
      </c>
      <c r="J38" s="7">
        <f>+J27+J15</f>
        <v>129317710.51000001</v>
      </c>
      <c r="K38" s="7">
        <f>+K27+K15</f>
        <v>0</v>
      </c>
    </row>
    <row r="39" spans="2:11" x14ac:dyDescent="0.25">
      <c r="B39" s="45" t="s">
        <v>13</v>
      </c>
      <c r="C39" s="46"/>
      <c r="D39" s="17"/>
      <c r="E39" s="19"/>
      <c r="F39" s="19"/>
      <c r="G39" s="17"/>
      <c r="H39" s="17"/>
      <c r="I39" s="17"/>
      <c r="J39" s="17"/>
      <c r="K39" s="17"/>
    </row>
    <row r="40" spans="2:11" x14ac:dyDescent="0.25">
      <c r="B40" s="14">
        <v>3000</v>
      </c>
      <c r="C40" s="6" t="s">
        <v>14</v>
      </c>
      <c r="D40" s="3">
        <f>D17</f>
        <v>146026213.01000002</v>
      </c>
      <c r="E40" s="22">
        <f t="shared" ref="E40:J40" si="3">E17</f>
        <v>339505000</v>
      </c>
      <c r="F40" s="22">
        <f t="shared" si="3"/>
        <v>282516917.06</v>
      </c>
      <c r="G40" s="7">
        <f t="shared" si="3"/>
        <v>146089309</v>
      </c>
      <c r="H40" s="7">
        <f t="shared" si="3"/>
        <v>-6707454.8500000238</v>
      </c>
      <c r="I40" s="7">
        <f t="shared" si="3"/>
        <v>139381854.14999998</v>
      </c>
      <c r="J40" s="7">
        <f t="shared" si="3"/>
        <v>139381854.14999998</v>
      </c>
      <c r="K40" s="3">
        <f>K17</f>
        <v>0</v>
      </c>
    </row>
    <row r="41" spans="2:11" x14ac:dyDescent="0.25">
      <c r="B41" s="33"/>
      <c r="C41" s="33" t="s">
        <v>22</v>
      </c>
      <c r="D41" s="16">
        <f>D35+D36+D37+D38+D40</f>
        <v>704168652.1099999</v>
      </c>
      <c r="E41" s="23">
        <f t="shared" ref="E41:J41" si="4">E35+E36+E37+E38+E40</f>
        <v>1468983976</v>
      </c>
      <c r="F41" s="23">
        <f t="shared" si="4"/>
        <v>1570279851.2700002</v>
      </c>
      <c r="G41" s="16">
        <f t="shared" si="4"/>
        <v>808710912.50999999</v>
      </c>
      <c r="H41" s="16">
        <f t="shared" si="4"/>
        <v>-92746596.090000182</v>
      </c>
      <c r="I41" s="16">
        <f t="shared" si="4"/>
        <v>715964316.41999984</v>
      </c>
      <c r="J41" s="16">
        <f t="shared" si="4"/>
        <v>715964316.17999983</v>
      </c>
      <c r="K41" s="16">
        <f>K35+K36+K37+K38+K40</f>
        <v>0.24000000953674316</v>
      </c>
    </row>
    <row r="42" spans="2:11" x14ac:dyDescent="0.25">
      <c r="E42" s="4"/>
      <c r="F42" s="4"/>
      <c r="G42" s="4"/>
      <c r="H42" s="4"/>
      <c r="I42" s="4"/>
      <c r="J42" s="4"/>
      <c r="K42" s="4"/>
    </row>
    <row r="43" spans="2:11" x14ac:dyDescent="0.25">
      <c r="E43" s="4"/>
      <c r="F43" s="4"/>
      <c r="G43" s="4"/>
      <c r="H43" s="4"/>
      <c r="I43" s="4"/>
      <c r="J43" s="4"/>
      <c r="K43" s="4"/>
    </row>
    <row r="44" spans="2:11" ht="50.25" customHeight="1" x14ac:dyDescent="0.25">
      <c r="B44" s="41" t="s">
        <v>23</v>
      </c>
      <c r="C44" s="41"/>
      <c r="D44" s="41"/>
      <c r="E44" s="41"/>
      <c r="F44" s="41"/>
      <c r="G44" s="41"/>
      <c r="H44" s="41"/>
      <c r="I44" s="41"/>
      <c r="J44" s="41"/>
      <c r="K44" s="41"/>
    </row>
    <row r="46" spans="2:11" ht="36" customHeight="1" x14ac:dyDescent="0.25">
      <c r="B46" s="41" t="s">
        <v>27</v>
      </c>
      <c r="C46" s="41"/>
      <c r="D46" s="41"/>
      <c r="E46" s="41"/>
      <c r="F46" s="41"/>
      <c r="G46" s="41"/>
      <c r="H46" s="41"/>
      <c r="I46" s="41"/>
      <c r="J46" s="41"/>
      <c r="K46" s="41"/>
    </row>
  </sheetData>
  <mergeCells count="18">
    <mergeCell ref="B22:C22"/>
    <mergeCell ref="B32:C32"/>
    <mergeCell ref="B44:K44"/>
    <mergeCell ref="B46:K46"/>
    <mergeCell ref="B3:K3"/>
    <mergeCell ref="B4:K4"/>
    <mergeCell ref="B5:K5"/>
    <mergeCell ref="B6:K6"/>
    <mergeCell ref="B10:C10"/>
    <mergeCell ref="B16:C16"/>
    <mergeCell ref="B21:C21"/>
    <mergeCell ref="B23:C23"/>
    <mergeCell ref="B31:C31"/>
    <mergeCell ref="G9:K9"/>
    <mergeCell ref="B33:C33"/>
    <mergeCell ref="B39:C39"/>
    <mergeCell ref="B8:C8"/>
    <mergeCell ref="B9:C9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 Murrieta</dc:creator>
  <cp:lastModifiedBy>LAURA PATRICIA SALDAÑA ARELLANO</cp:lastModifiedBy>
  <cp:lastPrinted>2020-09-02T18:40:24Z</cp:lastPrinted>
  <dcterms:created xsi:type="dcterms:W3CDTF">2020-04-23T22:32:13Z</dcterms:created>
  <dcterms:modified xsi:type="dcterms:W3CDTF">2021-07-08T16:59:53Z</dcterms:modified>
</cp:coreProperties>
</file>