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munozc\Desktop\PRESUPUESTOS\2020\JUGO\4o Trimestre\"/>
    </mc:Choice>
  </mc:AlternateContent>
  <xr:revisionPtr revIDLastSave="0" documentId="13_ncr:1_{E1F800E7-CD48-4536-A6C0-CA15EEE56AD0}" xr6:coauthVersionLast="45" xr6:coauthVersionMax="45" xr10:uidLastSave="{00000000-0000-0000-0000-000000000000}"/>
  <bookViews>
    <workbookView xWindow="-120" yWindow="-120" windowWidth="21840" windowHeight="1308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7" i="1"/>
  <c r="H36" i="1"/>
  <c r="H35" i="1"/>
  <c r="H34" i="1"/>
  <c r="F37" i="1"/>
  <c r="F36" i="1"/>
  <c r="F35" i="1"/>
  <c r="F34" i="1"/>
  <c r="E37" i="1"/>
  <c r="E36" i="1"/>
  <c r="E35" i="1"/>
  <c r="E34" i="1"/>
  <c r="D37" i="1"/>
  <c r="D36" i="1"/>
  <c r="D35" i="1"/>
  <c r="D34" i="1"/>
  <c r="I27" i="1"/>
  <c r="H27" i="1"/>
  <c r="F27" i="1"/>
  <c r="E27" i="1"/>
  <c r="D27" i="1"/>
  <c r="J26" i="1" l="1"/>
  <c r="J37" i="1" s="1"/>
  <c r="J25" i="1"/>
  <c r="J24" i="1"/>
  <c r="J16" i="1"/>
  <c r="J12" i="1"/>
  <c r="J27" i="1" l="1"/>
  <c r="G24" i="1"/>
  <c r="E39" i="1" l="1"/>
  <c r="D39" i="1"/>
  <c r="E17" i="1"/>
  <c r="D17" i="1"/>
  <c r="D40" i="1" l="1"/>
  <c r="E40" i="1"/>
  <c r="G12" i="1"/>
  <c r="G34" i="1" s="1"/>
  <c r="F17" i="1"/>
  <c r="J14" i="1"/>
  <c r="I39" i="1"/>
  <c r="H39" i="1"/>
  <c r="F39" i="1"/>
  <c r="I38" i="1" l="1"/>
  <c r="H38" i="1"/>
  <c r="F38" i="1"/>
  <c r="G16" i="1"/>
  <c r="H17" i="1"/>
  <c r="G39" i="1" l="1"/>
  <c r="G38" i="1" s="1"/>
  <c r="G26" i="1"/>
  <c r="G37" i="1" s="1"/>
  <c r="G25" i="1"/>
  <c r="G14" i="1"/>
  <c r="G13" i="1"/>
  <c r="G27" i="1" l="1"/>
  <c r="G17" i="1"/>
  <c r="G35" i="1"/>
  <c r="G36" i="1"/>
  <c r="F40" i="1"/>
  <c r="J34" i="1"/>
  <c r="I17" i="1" l="1"/>
  <c r="J13" i="1"/>
  <c r="I40" i="1"/>
  <c r="J17" i="1" l="1"/>
  <c r="J39" i="1" s="1"/>
  <c r="J38" i="1" s="1"/>
  <c r="J36" i="1" l="1"/>
  <c r="G40" i="1" l="1"/>
  <c r="H40" i="1"/>
  <c r="J35" i="1" l="1"/>
  <c r="J40" i="1" s="1"/>
</calcChain>
</file>

<file path=xl/sharedStrings.xml><?xml version="1.0" encoding="utf-8"?>
<sst xmlns="http://schemas.openxmlformats.org/spreadsheetml/2006/main" count="58" uniqueCount="24">
  <si>
    <t>Hospital Regional de Alta Especialidad del Bajio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</si>
  <si>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</si>
  <si>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</si>
  <si>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</si>
  <si>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</si>
  <si>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</si>
  <si>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</si>
  <si>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</si>
  <si>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TOTAL DEL GASTO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</si>
  <si>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</si>
  <si>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</si>
  <si>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</si>
  <si>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</si>
  <si>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</si>
  <si>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</si>
  <si>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Transferencias Asignaciones Subsidios y Otras Ayudas</t>
  </si>
  <si>
    <t>Anual</t>
  </si>
  <si>
    <t>Al Periodo</t>
  </si>
  <si>
    <t>Autorizado</t>
  </si>
  <si>
    <t>Modificado</t>
  </si>
  <si>
    <t>Ejercido</t>
  </si>
  <si>
    <t>Estado del Ejercicio del Presupuesto 4o. trimestre 2020</t>
  </si>
  <si>
    <t>El Presupuesto Original autorizado para el Ejercicio Fiscal 2020 es por $ 1,433,415,937.00. Recurso Fiscal $ 1,131,479,023.00 distribuidos en el capitulo 1000 $ 585,231,290.00, en el  2000                    $ 118,165,347.00 , en el 3000  $ 95,796,386.00 y en el PPS $ 332,286,000.00; y de recurso propio $ 301,936,914.00 distribuidos en el capitulo 2000 $ 187,399,995.00, en el 3000  $ 114,486,919.00 y en el  4000 $ 50,000.00</t>
  </si>
  <si>
    <t>Al periodo se ha ejercido un total de $ 1,350,280,105.33; de Recurso Fiscal $ 1,117,144,419.33  distribuidos en el capitulo 1000 $ 576,438,951.00, en el  2000 $ 125,116,316.63  en el 3000                           $ 127,167,676.00 y en el PPS  $ 288,421,475.70; de Recursos Propios $ 233,135,686.00, distrubuidos en el capitulo 2000 $ 140,538,653.00 , en el 3000 $ 92,593,283.00 en el capitulo 4000 $ 3,750.00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</si>
</sst>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/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164" fontId="0" fillId="0" borderId="0" xfId="0" applyNumberFormat="1"/>
    <xf numFmtId="4" fontId="0" fillId="0" borderId="8" xfId="0" applyNumberFormat="1" applyFill="1" applyBorder="1"/>
    <xf numFmtId="4" fontId="2" fillId="0" borderId="8" xfId="0" applyNumberFormat="1" applyFont="1" applyFill="1" applyBorder="1"/>
    <xf numFmtId="4" fontId="0" fillId="0" borderId="11" xfId="0" applyNumberFormat="1" applyFill="1" applyBorder="1"/>
    <xf numFmtId="4" fontId="0" fillId="0" borderId="6" xfId="0" applyNumberFormat="1" applyFill="1" applyBorder="1"/>
    <xf numFmtId="4" fontId="0" fillId="0" borderId="9" xfId="0" applyNumberFormat="1" applyFill="1" applyBorder="1"/>
    <xf numFmtId="4" fontId="1" fillId="0" borderId="2" xfId="0" applyNumberFormat="1" applyFont="1" applyFill="1" applyBorder="1"/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45"/>
  <sheetViews>
    <sheetView tabSelected="1" workbookViewId="0">
      <selection activeCell="B3" sqref="B3:J3"/>
    </sheetView>
  </sheetViews>
  <sheetFormatPr baseColWidth="10" defaultRowHeight="15" x14ac:dyDescent="0.25"/>
  <cols>
    <col min="1" max="1" width="7.5703125" customWidth="1"/>
    <col min="3" max="3" width="48.85546875" customWidth="1"/>
    <col min="4" max="5" width="15" customWidth="1"/>
    <col min="6" max="6" width="16.7109375" customWidth="1"/>
    <col min="7" max="7" width="14.85546875" customWidth="1"/>
    <col min="8" max="8" width="15.7109375" customWidth="1"/>
    <col min="9" max="9" width="15.140625" customWidth="1"/>
    <col min="10" max="10" width="15.28515625" bestFit="1" customWidth="1"/>
    <col min="11" max="11" width="13.7109375" bestFit="1" customWidth="1"/>
  </cols>
  <sheetData>
    <row r="3" spans="2:11" ht="18.75" x14ac:dyDescent="0.3"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2:11" x14ac:dyDescent="0.25">
      <c r="B4" s="47" t="s">
        <v>21</v>
      </c>
      <c r="C4" s="47"/>
      <c r="D4" s="47"/>
      <c r="E4" s="47"/>
      <c r="F4" s="47"/>
      <c r="G4" s="47"/>
      <c r="H4" s="47"/>
      <c r="I4" s="47"/>
      <c r="J4" s="47"/>
    </row>
    <row r="5" spans="2:11" x14ac:dyDescent="0.25">
      <c r="B5" s="47" t="s">
        <v>1</v>
      </c>
      <c r="C5" s="47"/>
      <c r="D5" s="47"/>
      <c r="E5" s="47"/>
      <c r="F5" s="47"/>
      <c r="G5" s="47"/>
      <c r="H5" s="47"/>
      <c r="I5" s="47"/>
      <c r="J5" s="47"/>
    </row>
    <row r="6" spans="2:11" x14ac:dyDescent="0.25">
      <c r="B6" s="47"/>
      <c r="C6" s="47"/>
      <c r="D6" s="47"/>
      <c r="E6" s="47"/>
      <c r="F6" s="47"/>
      <c r="G6" s="47"/>
      <c r="H6" s="47"/>
      <c r="I6" s="47"/>
      <c r="J6" s="47"/>
    </row>
    <row r="8" spans="2:11" x14ac:dyDescent="0.25">
      <c r="B8" s="37" t="s">
        <v>2</v>
      </c>
      <c r="C8" s="37"/>
      <c r="D8" s="37"/>
      <c r="E8" s="37"/>
      <c r="F8" s="37"/>
      <c r="G8" s="37"/>
      <c r="H8" s="37"/>
      <c r="I8" s="37"/>
      <c r="J8" s="37"/>
    </row>
    <row r="9" spans="2:11" x14ac:dyDescent="0.25">
      <c r="B9" s="23"/>
      <c r="C9" s="23"/>
      <c r="D9" s="38" t="s">
        <v>16</v>
      </c>
      <c r="E9" s="38"/>
      <c r="F9" s="38" t="s">
        <v>17</v>
      </c>
      <c r="G9" s="38"/>
      <c r="H9" s="38"/>
      <c r="I9" s="38"/>
      <c r="J9" s="38"/>
    </row>
    <row r="10" spans="2:11" ht="30" x14ac:dyDescent="0.25">
      <c r="B10" s="42" t="s">
        <v>3</v>
      </c>
      <c r="C10" s="42"/>
      <c r="D10" s="20" t="s">
        <v>18</v>
      </c>
      <c r="E10" s="20" t="s">
        <v>19</v>
      </c>
      <c r="F10" s="21" t="s">
        <v>18</v>
      </c>
      <c r="G10" s="15" t="s">
        <v>11</v>
      </c>
      <c r="H10" s="15" t="s">
        <v>19</v>
      </c>
      <c r="I10" s="15" t="s">
        <v>20</v>
      </c>
      <c r="J10" s="15" t="s">
        <v>12</v>
      </c>
    </row>
    <row r="11" spans="2:11" x14ac:dyDescent="0.25">
      <c r="B11" s="40" t="s">
        <v>4</v>
      </c>
      <c r="C11" s="43"/>
      <c r="D11" s="35"/>
      <c r="E11" s="35"/>
      <c r="F11" s="1"/>
      <c r="G11" s="1"/>
      <c r="H11" s="1"/>
      <c r="I11" s="1"/>
      <c r="J11" s="1"/>
      <c r="K11" s="4"/>
    </row>
    <row r="12" spans="2:11" x14ac:dyDescent="0.25">
      <c r="B12" s="12">
        <v>1000</v>
      </c>
      <c r="C12" s="2" t="s">
        <v>5</v>
      </c>
      <c r="D12" s="29">
        <v>585231290</v>
      </c>
      <c r="E12" s="29">
        <v>576438951</v>
      </c>
      <c r="F12" s="29">
        <v>585231290</v>
      </c>
      <c r="G12" s="29">
        <f>H12-F12</f>
        <v>-8792339</v>
      </c>
      <c r="H12" s="29">
        <v>576438951</v>
      </c>
      <c r="I12" s="29">
        <v>576438951</v>
      </c>
      <c r="J12" s="3">
        <f>H12-I12</f>
        <v>0</v>
      </c>
    </row>
    <row r="13" spans="2:11" x14ac:dyDescent="0.25">
      <c r="B13" s="12">
        <v>2000</v>
      </c>
      <c r="C13" s="2" t="s">
        <v>6</v>
      </c>
      <c r="D13" s="29">
        <v>118165347</v>
      </c>
      <c r="E13" s="29">
        <v>125116316.63</v>
      </c>
      <c r="F13" s="29">
        <v>118165347</v>
      </c>
      <c r="G13" s="29">
        <f t="shared" ref="G13:G16" si="0">H13-F13</f>
        <v>6950969.6299999952</v>
      </c>
      <c r="H13" s="30">
        <v>125116316.63</v>
      </c>
      <c r="I13" s="29">
        <v>125116316.63</v>
      </c>
      <c r="J13" s="5">
        <f>H13-I13</f>
        <v>0</v>
      </c>
    </row>
    <row r="14" spans="2:11" x14ac:dyDescent="0.25">
      <c r="B14" s="14">
        <v>3000</v>
      </c>
      <c r="C14" s="6" t="s">
        <v>7</v>
      </c>
      <c r="D14" s="31">
        <v>95796386</v>
      </c>
      <c r="E14" s="31">
        <v>127167676</v>
      </c>
      <c r="F14" s="31">
        <v>95796386</v>
      </c>
      <c r="G14" s="31">
        <f t="shared" si="0"/>
        <v>31371290</v>
      </c>
      <c r="H14" s="31">
        <v>127167676</v>
      </c>
      <c r="I14" s="31">
        <v>127167676</v>
      </c>
      <c r="J14" s="7">
        <f>H14-I14</f>
        <v>0</v>
      </c>
    </row>
    <row r="15" spans="2:11" x14ac:dyDescent="0.25">
      <c r="B15" s="44" t="s">
        <v>13</v>
      </c>
      <c r="C15" s="45"/>
      <c r="D15" s="22"/>
      <c r="E15" s="22"/>
      <c r="F15" s="17"/>
      <c r="G15" s="17"/>
      <c r="H15" s="17"/>
      <c r="I15" s="17"/>
      <c r="J15" s="17"/>
    </row>
    <row r="16" spans="2:11" x14ac:dyDescent="0.25">
      <c r="B16" s="14">
        <v>3000</v>
      </c>
      <c r="C16" s="6" t="s">
        <v>14</v>
      </c>
      <c r="D16" s="31">
        <v>332286000</v>
      </c>
      <c r="E16" s="31">
        <v>288421475.69999999</v>
      </c>
      <c r="F16" s="31">
        <v>332286000</v>
      </c>
      <c r="G16" s="31">
        <f t="shared" si="0"/>
        <v>-43864524.300000012</v>
      </c>
      <c r="H16" s="31">
        <v>288421475.69999999</v>
      </c>
      <c r="I16" s="31">
        <v>288421475.69999999</v>
      </c>
      <c r="J16" s="7">
        <f>H16-I16</f>
        <v>0</v>
      </c>
    </row>
    <row r="17" spans="2:12" x14ac:dyDescent="0.25">
      <c r="B17" s="39" t="s">
        <v>8</v>
      </c>
      <c r="C17" s="39"/>
      <c r="D17" s="16">
        <f>D12+D13+D14+D16</f>
        <v>1131479023</v>
      </c>
      <c r="E17" s="16">
        <f>E12+E13+E14+E16</f>
        <v>1117144419.3299999</v>
      </c>
      <c r="F17" s="16">
        <f>F12+F13+F14+F16</f>
        <v>1131479023</v>
      </c>
      <c r="G17" s="16">
        <f>G12+G13+G14+G16</f>
        <v>-14334603.670000017</v>
      </c>
      <c r="H17" s="16">
        <f t="shared" ref="H17:J17" si="1">H12+H13+H14+H16</f>
        <v>1117144419.3299999</v>
      </c>
      <c r="I17" s="16">
        <f t="shared" si="1"/>
        <v>1117144419.3299999</v>
      </c>
      <c r="J17" s="16">
        <f t="shared" si="1"/>
        <v>0</v>
      </c>
    </row>
    <row r="20" spans="2:12" x14ac:dyDescent="0.25">
      <c r="B20" s="37" t="s">
        <v>9</v>
      </c>
      <c r="C20" s="37"/>
      <c r="D20" s="37"/>
      <c r="E20" s="37"/>
      <c r="F20" s="37"/>
      <c r="G20" s="37"/>
      <c r="H20" s="37"/>
      <c r="I20" s="37"/>
      <c r="J20" s="37"/>
    </row>
    <row r="21" spans="2:12" x14ac:dyDescent="0.25">
      <c r="B21" s="23"/>
      <c r="C21" s="23"/>
      <c r="D21" s="38" t="s">
        <v>16</v>
      </c>
      <c r="E21" s="38"/>
      <c r="F21" s="38" t="s">
        <v>17</v>
      </c>
      <c r="G21" s="38"/>
      <c r="H21" s="38"/>
      <c r="I21" s="38"/>
      <c r="J21" s="38"/>
    </row>
    <row r="22" spans="2:12" ht="30" x14ac:dyDescent="0.25">
      <c r="B22" s="42" t="s">
        <v>3</v>
      </c>
      <c r="C22" s="42"/>
      <c r="D22" s="20" t="s">
        <v>18</v>
      </c>
      <c r="E22" s="20" t="s">
        <v>19</v>
      </c>
      <c r="F22" s="21" t="s">
        <v>18</v>
      </c>
      <c r="G22" s="15" t="s">
        <v>11</v>
      </c>
      <c r="H22" s="15" t="s">
        <v>19</v>
      </c>
      <c r="I22" s="15" t="s">
        <v>20</v>
      </c>
      <c r="J22" s="15" t="s">
        <v>12</v>
      </c>
    </row>
    <row r="23" spans="2:12" x14ac:dyDescent="0.25">
      <c r="B23" s="40" t="s">
        <v>4</v>
      </c>
      <c r="C23" s="43"/>
      <c r="D23" s="19"/>
      <c r="E23" s="19"/>
      <c r="F23" s="1"/>
      <c r="G23" s="11"/>
      <c r="H23" s="11"/>
      <c r="I23" s="11"/>
      <c r="J23" s="1"/>
    </row>
    <row r="24" spans="2:12" x14ac:dyDescent="0.25">
      <c r="B24" s="12">
        <v>2000</v>
      </c>
      <c r="C24" s="2" t="s">
        <v>6</v>
      </c>
      <c r="D24" s="29">
        <v>187399995</v>
      </c>
      <c r="E24" s="29">
        <v>187399995</v>
      </c>
      <c r="F24" s="29">
        <v>187399995</v>
      </c>
      <c r="G24" s="29">
        <f>H24-F24</f>
        <v>-46861342</v>
      </c>
      <c r="H24" s="29">
        <v>140538653</v>
      </c>
      <c r="I24" s="29">
        <v>140538653</v>
      </c>
      <c r="J24" s="7">
        <f t="shared" ref="J24:J26" si="2">H24-I24</f>
        <v>0</v>
      </c>
      <c r="K24" s="4"/>
    </row>
    <row r="25" spans="2:12" x14ac:dyDescent="0.25">
      <c r="B25" s="12">
        <v>3000</v>
      </c>
      <c r="C25" s="8" t="s">
        <v>7</v>
      </c>
      <c r="D25" s="32">
        <v>114486919</v>
      </c>
      <c r="E25" s="29">
        <v>114528169</v>
      </c>
      <c r="F25" s="32">
        <v>114486919</v>
      </c>
      <c r="G25" s="29">
        <f t="shared" ref="G25:G26" si="3">H25-F25</f>
        <v>-21893636</v>
      </c>
      <c r="H25" s="29">
        <v>92593283</v>
      </c>
      <c r="I25" s="29">
        <v>92593283</v>
      </c>
      <c r="J25" s="7">
        <f t="shared" si="2"/>
        <v>0</v>
      </c>
      <c r="K25" s="4"/>
    </row>
    <row r="26" spans="2:12" x14ac:dyDescent="0.25">
      <c r="B26" s="13">
        <v>4000</v>
      </c>
      <c r="C26" s="9" t="s">
        <v>15</v>
      </c>
      <c r="D26" s="33">
        <v>50000</v>
      </c>
      <c r="E26" s="33">
        <v>8750</v>
      </c>
      <c r="F26" s="33">
        <v>50000</v>
      </c>
      <c r="G26" s="31">
        <f t="shared" si="3"/>
        <v>-46250</v>
      </c>
      <c r="H26" s="31">
        <v>3750</v>
      </c>
      <c r="I26" s="31">
        <v>3750</v>
      </c>
      <c r="J26" s="7">
        <f t="shared" si="2"/>
        <v>0</v>
      </c>
      <c r="L26" s="28"/>
    </row>
    <row r="27" spans="2:12" x14ac:dyDescent="0.25">
      <c r="B27" s="39" t="s">
        <v>8</v>
      </c>
      <c r="C27" s="39"/>
      <c r="D27" s="34">
        <f t="shared" ref="D27:J27" si="4">SUM(D24:D26)</f>
        <v>301936914</v>
      </c>
      <c r="E27" s="34">
        <f t="shared" si="4"/>
        <v>301936914</v>
      </c>
      <c r="F27" s="34">
        <f t="shared" si="4"/>
        <v>301936914</v>
      </c>
      <c r="G27" s="34">
        <f t="shared" si="4"/>
        <v>-68801228</v>
      </c>
      <c r="H27" s="34">
        <f t="shared" si="4"/>
        <v>233135686</v>
      </c>
      <c r="I27" s="34">
        <f t="shared" si="4"/>
        <v>233135686</v>
      </c>
      <c r="J27" s="34">
        <f t="shared" si="4"/>
        <v>0</v>
      </c>
    </row>
    <row r="28" spans="2:12" x14ac:dyDescent="0.25">
      <c r="J28" s="4"/>
    </row>
    <row r="29" spans="2:12" x14ac:dyDescent="0.25">
      <c r="H29" s="4"/>
      <c r="J29" s="4"/>
    </row>
    <row r="30" spans="2:12" x14ac:dyDescent="0.25">
      <c r="B30" s="37" t="s">
        <v>10</v>
      </c>
      <c r="C30" s="37"/>
      <c r="D30" s="37"/>
      <c r="E30" s="37"/>
      <c r="F30" s="37"/>
      <c r="G30" s="37"/>
      <c r="H30" s="37"/>
      <c r="I30" s="37"/>
      <c r="J30" s="37"/>
      <c r="K30" s="18"/>
    </row>
    <row r="31" spans="2:12" x14ac:dyDescent="0.25">
      <c r="B31" s="23"/>
      <c r="C31" s="23"/>
      <c r="D31" s="38" t="s">
        <v>16</v>
      </c>
      <c r="E31" s="38"/>
      <c r="F31" s="38" t="s">
        <v>17</v>
      </c>
      <c r="G31" s="38"/>
      <c r="H31" s="38"/>
      <c r="I31" s="38"/>
      <c r="J31" s="38"/>
    </row>
    <row r="32" spans="2:12" ht="30" x14ac:dyDescent="0.25">
      <c r="B32" s="42" t="s">
        <v>3</v>
      </c>
      <c r="C32" s="42"/>
      <c r="D32" s="20" t="s">
        <v>18</v>
      </c>
      <c r="E32" s="20" t="s">
        <v>19</v>
      </c>
      <c r="F32" s="21" t="s">
        <v>18</v>
      </c>
      <c r="G32" s="15" t="s">
        <v>11</v>
      </c>
      <c r="H32" s="15" t="s">
        <v>19</v>
      </c>
      <c r="I32" s="15" t="s">
        <v>20</v>
      </c>
      <c r="J32" s="15" t="s">
        <v>12</v>
      </c>
    </row>
    <row r="33" spans="2:10" x14ac:dyDescent="0.25">
      <c r="B33" s="40" t="s">
        <v>4</v>
      </c>
      <c r="C33" s="41"/>
      <c r="D33" s="35"/>
      <c r="E33" s="19"/>
      <c r="F33" s="1"/>
      <c r="G33" s="1"/>
      <c r="H33" s="1"/>
      <c r="I33" s="1"/>
      <c r="J33" s="1"/>
    </row>
    <row r="34" spans="2:10" x14ac:dyDescent="0.25">
      <c r="B34" s="12">
        <v>1000</v>
      </c>
      <c r="C34" s="8" t="s">
        <v>5</v>
      </c>
      <c r="D34" s="3">
        <f t="shared" ref="D34:I34" si="5">D12</f>
        <v>585231290</v>
      </c>
      <c r="E34" s="24">
        <f t="shared" si="5"/>
        <v>576438951</v>
      </c>
      <c r="F34" s="3">
        <f t="shared" si="5"/>
        <v>585231290</v>
      </c>
      <c r="G34" s="3">
        <f t="shared" si="5"/>
        <v>-8792339</v>
      </c>
      <c r="H34" s="3">
        <f t="shared" si="5"/>
        <v>576438951</v>
      </c>
      <c r="I34" s="3">
        <f t="shared" si="5"/>
        <v>576438951</v>
      </c>
      <c r="J34" s="3">
        <f t="shared" ref="J34" si="6">J12</f>
        <v>0</v>
      </c>
    </row>
    <row r="35" spans="2:10" x14ac:dyDescent="0.25">
      <c r="B35" s="12">
        <v>2000</v>
      </c>
      <c r="C35" s="8" t="s">
        <v>6</v>
      </c>
      <c r="D35" s="3">
        <f t="shared" ref="D35:I36" si="7">D13+D24</f>
        <v>305565342</v>
      </c>
      <c r="E35" s="24">
        <f t="shared" si="7"/>
        <v>312516311.63</v>
      </c>
      <c r="F35" s="3">
        <f t="shared" si="7"/>
        <v>305565342</v>
      </c>
      <c r="G35" s="3">
        <f t="shared" si="7"/>
        <v>-39910372.370000005</v>
      </c>
      <c r="H35" s="3">
        <f t="shared" si="7"/>
        <v>265654969.63</v>
      </c>
      <c r="I35" s="3">
        <f t="shared" si="7"/>
        <v>265654969.63</v>
      </c>
      <c r="J35" s="3">
        <f t="shared" ref="J35:J36" si="8">J13+J24</f>
        <v>0</v>
      </c>
    </row>
    <row r="36" spans="2:10" x14ac:dyDescent="0.25">
      <c r="B36" s="12">
        <v>3000</v>
      </c>
      <c r="C36" s="8" t="s">
        <v>7</v>
      </c>
      <c r="D36" s="3">
        <f t="shared" si="7"/>
        <v>210283305</v>
      </c>
      <c r="E36" s="24">
        <f t="shared" si="7"/>
        <v>241695845</v>
      </c>
      <c r="F36" s="3">
        <f t="shared" si="7"/>
        <v>210283305</v>
      </c>
      <c r="G36" s="3">
        <f t="shared" si="7"/>
        <v>9477654</v>
      </c>
      <c r="H36" s="3">
        <f t="shared" si="7"/>
        <v>219760959</v>
      </c>
      <c r="I36" s="3">
        <f t="shared" si="7"/>
        <v>219760959</v>
      </c>
      <c r="J36" s="3">
        <f t="shared" si="8"/>
        <v>0</v>
      </c>
    </row>
    <row r="37" spans="2:10" x14ac:dyDescent="0.25">
      <c r="B37" s="13">
        <v>4000</v>
      </c>
      <c r="C37" s="9" t="s">
        <v>15</v>
      </c>
      <c r="D37" s="7">
        <f t="shared" ref="D37:I37" si="9">D26</f>
        <v>50000</v>
      </c>
      <c r="E37" s="25">
        <f t="shared" si="9"/>
        <v>8750</v>
      </c>
      <c r="F37" s="10">
        <f t="shared" si="9"/>
        <v>50000</v>
      </c>
      <c r="G37" s="10">
        <f t="shared" si="9"/>
        <v>-46250</v>
      </c>
      <c r="H37" s="10">
        <f t="shared" si="9"/>
        <v>3750</v>
      </c>
      <c r="I37" s="7">
        <f t="shared" si="9"/>
        <v>3750</v>
      </c>
      <c r="J37" s="7">
        <f t="shared" ref="J37" si="10">J26</f>
        <v>0</v>
      </c>
    </row>
    <row r="38" spans="2:10" x14ac:dyDescent="0.25">
      <c r="B38" s="44" t="s">
        <v>13</v>
      </c>
      <c r="C38" s="45"/>
      <c r="D38" s="22"/>
      <c r="E38" s="22"/>
      <c r="F38" s="17">
        <f>F39</f>
        <v>332286000</v>
      </c>
      <c r="G38" s="17">
        <f t="shared" ref="G38" si="11">G39</f>
        <v>-43864524.300000012</v>
      </c>
      <c r="H38" s="17">
        <f t="shared" ref="H38" si="12">H39</f>
        <v>288421475.69999999</v>
      </c>
      <c r="I38" s="17">
        <f t="shared" ref="I38" si="13">I39</f>
        <v>288421475.69999999</v>
      </c>
      <c r="J38" s="17">
        <f t="shared" ref="J38" si="14">J39</f>
        <v>0</v>
      </c>
    </row>
    <row r="39" spans="2:10" x14ac:dyDescent="0.25">
      <c r="B39" s="14">
        <v>3000</v>
      </c>
      <c r="C39" s="6" t="s">
        <v>14</v>
      </c>
      <c r="D39" s="26">
        <f t="shared" ref="D39:I39" si="15">D16</f>
        <v>332286000</v>
      </c>
      <c r="E39" s="26">
        <f t="shared" si="15"/>
        <v>288421475.69999999</v>
      </c>
      <c r="F39" s="7">
        <f t="shared" si="15"/>
        <v>332286000</v>
      </c>
      <c r="G39" s="7">
        <f t="shared" si="15"/>
        <v>-43864524.300000012</v>
      </c>
      <c r="H39" s="7">
        <f t="shared" si="15"/>
        <v>288421475.69999999</v>
      </c>
      <c r="I39" s="7">
        <f t="shared" si="15"/>
        <v>288421475.69999999</v>
      </c>
      <c r="J39" s="3">
        <f>J17</f>
        <v>0</v>
      </c>
    </row>
    <row r="40" spans="2:10" x14ac:dyDescent="0.25">
      <c r="B40" s="39" t="s">
        <v>8</v>
      </c>
      <c r="C40" s="39"/>
      <c r="D40" s="27">
        <f t="shared" ref="D40:J40" si="16">D34+D35+D36+D37+D39</f>
        <v>1433415937</v>
      </c>
      <c r="E40" s="27">
        <f t="shared" si="16"/>
        <v>1419081333.3300002</v>
      </c>
      <c r="F40" s="16">
        <f t="shared" si="16"/>
        <v>1433415937</v>
      </c>
      <c r="G40" s="16">
        <f t="shared" si="16"/>
        <v>-83135831.670000017</v>
      </c>
      <c r="H40" s="16">
        <f t="shared" si="16"/>
        <v>1350280105.3299999</v>
      </c>
      <c r="I40" s="16">
        <f t="shared" si="16"/>
        <v>1350280105.3299999</v>
      </c>
      <c r="J40" s="16">
        <f t="shared" si="16"/>
        <v>0</v>
      </c>
    </row>
    <row r="41" spans="2:10" x14ac:dyDescent="0.25">
      <c r="G41" s="4"/>
    </row>
    <row r="42" spans="2:10" x14ac:dyDescent="0.25">
      <c r="F42" s="4"/>
      <c r="I42" s="4"/>
    </row>
    <row r="43" spans="2:10" ht="50.25" customHeight="1" x14ac:dyDescent="0.25">
      <c r="B43" s="36" t="s">
        <v>22</v>
      </c>
      <c r="C43" s="36"/>
      <c r="D43" s="36"/>
      <c r="E43" s="36"/>
      <c r="F43" s="36"/>
      <c r="G43" s="36"/>
      <c r="H43" s="36"/>
      <c r="I43" s="36"/>
      <c r="J43" s="36"/>
    </row>
    <row r="45" spans="2:10" ht="33" customHeight="1" x14ac:dyDescent="0.25">
      <c r="B45" s="36" t="s">
        <v>23</v>
      </c>
      <c r="C45" s="36"/>
      <c r="D45" s="36"/>
      <c r="E45" s="36"/>
      <c r="F45" s="36"/>
      <c r="G45" s="36"/>
      <c r="H45" s="36"/>
      <c r="I45" s="36"/>
      <c r="J45" s="36"/>
    </row>
  </sheetData>
  <mergeCells count="26">
    <mergeCell ref="F31:J31"/>
    <mergeCell ref="B3:J3"/>
    <mergeCell ref="B4:J4"/>
    <mergeCell ref="B5:J5"/>
    <mergeCell ref="B6:J6"/>
    <mergeCell ref="B17:C17"/>
    <mergeCell ref="B11:C11"/>
    <mergeCell ref="B10:C10"/>
    <mergeCell ref="B15:C15"/>
    <mergeCell ref="B8:J8"/>
    <mergeCell ref="B43:J43"/>
    <mergeCell ref="B45:J45"/>
    <mergeCell ref="B20:J20"/>
    <mergeCell ref="B30:J30"/>
    <mergeCell ref="D9:E9"/>
    <mergeCell ref="F9:J9"/>
    <mergeCell ref="D21:E21"/>
    <mergeCell ref="F21:J21"/>
    <mergeCell ref="B40:C40"/>
    <mergeCell ref="B33:C33"/>
    <mergeCell ref="B27:C27"/>
    <mergeCell ref="B22:C22"/>
    <mergeCell ref="B23:C23"/>
    <mergeCell ref="B32:C32"/>
    <mergeCell ref="B38:C38"/>
    <mergeCell ref="D31:E3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CECILIA MUÑOZ CORTES</cp:lastModifiedBy>
  <cp:lastPrinted>2020-09-02T18:40:24Z</cp:lastPrinted>
  <dcterms:created xsi:type="dcterms:W3CDTF">2020-04-23T22:32:13Z</dcterms:created>
  <dcterms:modified xsi:type="dcterms:W3CDTF">2021-03-11T02:28:08Z</dcterms:modified>
</cp:coreProperties>
</file>