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0CFA12C-930F-420C-9A2D-F46FD6C54710}" xr6:coauthVersionLast="45" xr6:coauthVersionMax="45" xr10:uidLastSave="{00000000-0000-0000-0000-000000000000}"/>
  <bookViews>
    <workbookView xWindow="-60" yWindow="-60" windowWidth="20610" windowHeight="10950" tabRatio="804" activeTab="4" xr2:uid="{00000000-000D-0000-FFFF-FFFF00000000}"/>
  </bookViews>
  <sheets>
    <sheet name="E010 - Formación" sheetId="1" r:id="rId1"/>
    <sheet name="E010 - Capacitación AG" sheetId="5" r:id="rId2"/>
    <sheet name="E010 - Capacitación TM" sheetId="2" r:id="rId3"/>
    <sheet name="E022 - Investigación" sheetId="3" r:id="rId4"/>
    <sheet name="E023 - Asistencia" sheetId="4" r:id="rId5"/>
  </sheets>
  <definedNames>
    <definedName name="_xlnm.Print_Area" localSheetId="1">'E010 - Capacitación AG'!$B$1:$O$34</definedName>
    <definedName name="_xlnm.Print_Area" localSheetId="2">'E010 - Capacitación TM'!$B$1:$O$34</definedName>
    <definedName name="_xlnm.Print_Area" localSheetId="0">'E010 - Formación'!$B$1:$O$73</definedName>
    <definedName name="_xlnm.Print_Area" localSheetId="3">'E022 - Investigación'!$B$1:$O$67</definedName>
    <definedName name="_xlnm.Print_Area" localSheetId="4">'E023 - Asistencia'!$B$1:$O$73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2" l="1"/>
  <c r="R6" i="4" l="1"/>
  <c r="R11" i="4"/>
  <c r="R16" i="4"/>
  <c r="R21" i="4"/>
  <c r="R26" i="4"/>
  <c r="R31" i="4"/>
  <c r="R36" i="4"/>
  <c r="R41" i="4"/>
  <c r="R46" i="4"/>
  <c r="R51" i="4"/>
  <c r="R56" i="4"/>
  <c r="R61" i="4"/>
  <c r="R71" i="4"/>
  <c r="R6" i="3"/>
  <c r="R11" i="3"/>
  <c r="R16" i="3"/>
  <c r="R21" i="3"/>
  <c r="R36" i="3"/>
  <c r="R42" i="3"/>
  <c r="R58" i="3"/>
  <c r="R63" i="3"/>
  <c r="R31" i="2"/>
  <c r="R26" i="2"/>
  <c r="R21" i="2"/>
  <c r="R16" i="2"/>
  <c r="R11" i="2"/>
  <c r="R6" i="2"/>
  <c r="R6" i="5"/>
  <c r="R11" i="5"/>
  <c r="R16" i="5"/>
  <c r="R21" i="5"/>
  <c r="R26" i="5"/>
  <c r="R31" i="5"/>
  <c r="R71" i="1"/>
  <c r="R66" i="1"/>
  <c r="R61" i="1"/>
  <c r="R56" i="1"/>
  <c r="R51" i="1"/>
  <c r="R46" i="1"/>
  <c r="R41" i="1"/>
  <c r="R36" i="1"/>
  <c r="R31" i="1"/>
  <c r="R26" i="1"/>
  <c r="R21" i="1"/>
  <c r="Q71" i="4" l="1"/>
  <c r="Q61" i="4"/>
  <c r="Q56" i="4"/>
  <c r="Q51" i="4"/>
  <c r="Q46" i="4"/>
  <c r="Q41" i="4"/>
  <c r="Q36" i="4"/>
  <c r="Q31" i="4"/>
  <c r="Q26" i="4"/>
  <c r="Q21" i="4"/>
  <c r="Q16" i="4"/>
  <c r="Q11" i="4"/>
  <c r="Q6" i="4"/>
  <c r="Q63" i="3"/>
  <c r="Q58" i="3"/>
  <c r="Q42" i="3"/>
  <c r="Q36" i="3"/>
  <c r="Q21" i="3"/>
  <c r="Q16" i="3"/>
  <c r="Q11" i="3"/>
  <c r="Q6" i="3"/>
  <c r="Q31" i="2" l="1"/>
  <c r="Q26" i="2"/>
  <c r="Q21" i="2"/>
  <c r="Q16" i="2"/>
  <c r="Q11" i="2"/>
  <c r="Q6" i="2"/>
  <c r="Q31" i="5"/>
  <c r="Q26" i="5"/>
  <c r="Q21" i="5"/>
  <c r="Q16" i="5"/>
  <c r="Q11" i="5"/>
  <c r="Q6" i="5"/>
  <c r="Q71" i="1"/>
  <c r="Q66" i="1"/>
  <c r="Q61" i="1"/>
  <c r="Q56" i="1"/>
  <c r="Q51" i="1"/>
  <c r="Q46" i="1"/>
  <c r="Q41" i="1"/>
  <c r="Q36" i="1"/>
  <c r="Q31" i="1"/>
  <c r="Q26" i="1"/>
  <c r="Q21" i="1"/>
  <c r="P71" i="1" l="1"/>
  <c r="P66" i="1"/>
  <c r="P61" i="1"/>
  <c r="P56" i="1"/>
  <c r="P51" i="1"/>
  <c r="P46" i="1"/>
  <c r="P41" i="1"/>
  <c r="P36" i="1"/>
  <c r="P31" i="1"/>
  <c r="P26" i="1"/>
  <c r="P21" i="1"/>
  <c r="P16" i="1"/>
  <c r="P11" i="1"/>
  <c r="P6" i="1"/>
  <c r="P31" i="5"/>
  <c r="P26" i="5"/>
  <c r="P21" i="5"/>
  <c r="P16" i="5"/>
  <c r="P11" i="5"/>
  <c r="P6" i="5"/>
  <c r="P31" i="2"/>
  <c r="P26" i="2"/>
  <c r="P21" i="2"/>
  <c r="P16" i="2"/>
  <c r="P11" i="2"/>
  <c r="P6" i="2"/>
  <c r="M44" i="3"/>
  <c r="N44" i="3"/>
  <c r="O44" i="3"/>
  <c r="P63" i="3"/>
  <c r="P58" i="3"/>
  <c r="P53" i="3"/>
  <c r="P48" i="3"/>
  <c r="P42" i="3"/>
  <c r="P36" i="3"/>
  <c r="P31" i="3"/>
  <c r="P26" i="3"/>
  <c r="P21" i="3"/>
  <c r="P16" i="3"/>
  <c r="P11" i="3"/>
  <c r="P6" i="3"/>
  <c r="P71" i="4"/>
  <c r="P61" i="4"/>
  <c r="P56" i="4"/>
  <c r="P51" i="4"/>
  <c r="P46" i="4"/>
  <c r="P41" i="4"/>
  <c r="P36" i="4"/>
  <c r="P31" i="4"/>
  <c r="P26" i="4"/>
  <c r="P21" i="4"/>
  <c r="P16" i="4"/>
  <c r="P11" i="4"/>
  <c r="P6" i="4"/>
  <c r="N71" i="1" l="1"/>
  <c r="M56" i="1" l="1"/>
  <c r="N56" i="1"/>
  <c r="O56" i="1"/>
  <c r="E63" i="3" l="1"/>
  <c r="F63" i="3"/>
  <c r="G63" i="3"/>
  <c r="H63" i="3"/>
  <c r="I63" i="3"/>
  <c r="J63" i="3"/>
  <c r="K63" i="3"/>
  <c r="L63" i="3"/>
  <c r="M63" i="3"/>
  <c r="O63" i="3"/>
  <c r="N63" i="3"/>
  <c r="N16" i="3"/>
  <c r="L56" i="1" l="1"/>
  <c r="H56" i="1" l="1"/>
  <c r="I56" i="1"/>
  <c r="J56" i="1"/>
  <c r="K56" i="1"/>
  <c r="H36" i="1" l="1"/>
  <c r="M71" i="4" l="1"/>
  <c r="O71" i="4"/>
  <c r="N71" i="4"/>
  <c r="L71" i="4"/>
  <c r="K71" i="4"/>
  <c r="J71" i="4"/>
  <c r="I71" i="4"/>
  <c r="H71" i="4"/>
  <c r="G71" i="4"/>
  <c r="F71" i="4"/>
  <c r="E71" i="4"/>
  <c r="O61" i="4"/>
  <c r="N61" i="4"/>
  <c r="M61" i="4"/>
  <c r="L61" i="4"/>
  <c r="K61" i="4"/>
  <c r="J61" i="4"/>
  <c r="I61" i="4"/>
  <c r="H61" i="4"/>
  <c r="G61" i="4"/>
  <c r="F61" i="4"/>
  <c r="E61" i="4"/>
  <c r="M46" i="4"/>
  <c r="L46" i="4"/>
  <c r="K46" i="4"/>
  <c r="J46" i="4"/>
  <c r="O31" i="5" l="1"/>
  <c r="N31" i="5"/>
  <c r="M31" i="5"/>
  <c r="L31" i="5"/>
  <c r="K31" i="5"/>
  <c r="J31" i="5"/>
  <c r="I31" i="5"/>
  <c r="H31" i="5"/>
  <c r="G31" i="5"/>
  <c r="F31" i="5"/>
  <c r="E31" i="5"/>
  <c r="O26" i="5"/>
  <c r="N26" i="5"/>
  <c r="M26" i="5"/>
  <c r="L26" i="5"/>
  <c r="K26" i="5"/>
  <c r="J26" i="5"/>
  <c r="I26" i="5"/>
  <c r="H26" i="5"/>
  <c r="G26" i="5"/>
  <c r="F26" i="5"/>
  <c r="E26" i="5"/>
  <c r="O21" i="5"/>
  <c r="N21" i="5"/>
  <c r="M21" i="5"/>
  <c r="L21" i="5"/>
  <c r="K21" i="5"/>
  <c r="J21" i="5"/>
  <c r="I21" i="5"/>
  <c r="H21" i="5"/>
  <c r="G21" i="5"/>
  <c r="F21" i="5"/>
  <c r="E21" i="5"/>
  <c r="O16" i="5"/>
  <c r="N16" i="5"/>
  <c r="M16" i="5"/>
  <c r="L16" i="5"/>
  <c r="K16" i="5"/>
  <c r="J16" i="5"/>
  <c r="I16" i="5"/>
  <c r="H16" i="5"/>
  <c r="G16" i="5"/>
  <c r="F16" i="5"/>
  <c r="E16" i="5"/>
  <c r="O11" i="5"/>
  <c r="N11" i="5"/>
  <c r="M11" i="5"/>
  <c r="L11" i="5"/>
  <c r="K11" i="5"/>
  <c r="J11" i="5"/>
  <c r="I11" i="5"/>
  <c r="H11" i="5"/>
  <c r="G11" i="5"/>
  <c r="F11" i="5"/>
  <c r="E11" i="5"/>
  <c r="O6" i="5"/>
  <c r="N6" i="5"/>
  <c r="M6" i="5"/>
  <c r="L6" i="5"/>
  <c r="K6" i="5"/>
  <c r="J6" i="5"/>
  <c r="I6" i="5"/>
  <c r="H6" i="5"/>
  <c r="G6" i="5"/>
  <c r="F6" i="5"/>
  <c r="E6" i="5"/>
  <c r="O71" i="1"/>
  <c r="M71" i="1"/>
  <c r="L71" i="1"/>
  <c r="K71" i="1"/>
  <c r="J71" i="1"/>
  <c r="I71" i="1"/>
  <c r="H71" i="1"/>
  <c r="G71" i="1"/>
  <c r="F71" i="1"/>
  <c r="E71" i="1"/>
  <c r="O66" i="1"/>
  <c r="N66" i="1"/>
  <c r="M66" i="1"/>
  <c r="L66" i="1"/>
  <c r="K66" i="1"/>
  <c r="J66" i="1"/>
  <c r="I66" i="1"/>
  <c r="H66" i="1"/>
  <c r="G66" i="1"/>
  <c r="F66" i="1"/>
  <c r="E66" i="1"/>
  <c r="O61" i="1"/>
  <c r="N61" i="1"/>
  <c r="M61" i="1"/>
  <c r="L61" i="1"/>
  <c r="K61" i="1"/>
  <c r="J61" i="1"/>
  <c r="I61" i="1"/>
  <c r="H61" i="1"/>
  <c r="G61" i="1"/>
  <c r="F61" i="1"/>
  <c r="E61" i="1"/>
  <c r="G56" i="1"/>
  <c r="F56" i="1"/>
  <c r="E56" i="1"/>
  <c r="O51" i="1"/>
  <c r="N51" i="1"/>
  <c r="M51" i="1"/>
  <c r="L51" i="1"/>
  <c r="K51" i="1"/>
  <c r="J51" i="1"/>
  <c r="I51" i="1"/>
  <c r="H51" i="1"/>
  <c r="G51" i="1"/>
  <c r="F51" i="1"/>
  <c r="E51" i="1"/>
  <c r="O46" i="1"/>
  <c r="N46" i="1"/>
  <c r="M46" i="1"/>
  <c r="L46" i="1"/>
  <c r="K46" i="1"/>
  <c r="J46" i="1"/>
  <c r="I46" i="1"/>
  <c r="H46" i="1"/>
  <c r="G46" i="1"/>
  <c r="F46" i="1"/>
  <c r="E46" i="1"/>
  <c r="O41" i="1"/>
  <c r="N41" i="1"/>
  <c r="M41" i="1"/>
  <c r="L41" i="1"/>
  <c r="K41" i="1"/>
  <c r="J41" i="1"/>
  <c r="I41" i="1"/>
  <c r="H41" i="1"/>
  <c r="F41" i="1"/>
  <c r="E41" i="1"/>
  <c r="O36" i="1"/>
  <c r="N36" i="1"/>
  <c r="M36" i="1"/>
  <c r="L36" i="1"/>
  <c r="K36" i="1"/>
  <c r="J36" i="1"/>
  <c r="I36" i="1"/>
  <c r="F36" i="1"/>
  <c r="E36" i="1"/>
  <c r="O31" i="1"/>
  <c r="N31" i="1"/>
  <c r="M31" i="1"/>
  <c r="L31" i="1"/>
  <c r="K31" i="1"/>
  <c r="J31" i="1"/>
  <c r="I31" i="1"/>
  <c r="H31" i="1"/>
  <c r="G31" i="1"/>
  <c r="F31" i="1"/>
  <c r="E31" i="1"/>
  <c r="O26" i="1"/>
  <c r="N26" i="1"/>
  <c r="M26" i="1"/>
  <c r="L26" i="1"/>
  <c r="K26" i="1"/>
  <c r="J26" i="1"/>
  <c r="I26" i="1"/>
  <c r="H26" i="1"/>
  <c r="F26" i="1"/>
  <c r="E26" i="1"/>
  <c r="O21" i="1"/>
  <c r="N21" i="1"/>
  <c r="M21" i="1"/>
  <c r="L21" i="1"/>
  <c r="K21" i="1"/>
  <c r="J21" i="1"/>
  <c r="I21" i="1"/>
  <c r="H21" i="1"/>
  <c r="F21" i="1"/>
  <c r="E21" i="1"/>
  <c r="O16" i="1"/>
  <c r="N16" i="1"/>
  <c r="M16" i="1"/>
  <c r="L16" i="1"/>
  <c r="K16" i="1"/>
  <c r="J16" i="1"/>
  <c r="I16" i="1"/>
  <c r="H16" i="1"/>
  <c r="G16" i="1"/>
  <c r="F16" i="1"/>
  <c r="E16" i="1"/>
  <c r="O11" i="1"/>
  <c r="N11" i="1"/>
  <c r="M11" i="1"/>
  <c r="L11" i="1"/>
  <c r="K11" i="1"/>
  <c r="J11" i="1"/>
  <c r="I11" i="1"/>
  <c r="H11" i="1"/>
  <c r="G11" i="1"/>
  <c r="F11" i="1"/>
  <c r="E11" i="1"/>
  <c r="O6" i="1"/>
  <c r="N6" i="1"/>
  <c r="M6" i="1"/>
  <c r="L6" i="1"/>
  <c r="K6" i="1"/>
  <c r="J6" i="1"/>
  <c r="I6" i="1"/>
  <c r="H6" i="1"/>
  <c r="G6" i="1"/>
  <c r="F6" i="1"/>
  <c r="E6" i="1"/>
  <c r="O58" i="3"/>
  <c r="N58" i="3"/>
  <c r="M58" i="3"/>
  <c r="L58" i="3"/>
  <c r="K58" i="3"/>
  <c r="J58" i="3"/>
  <c r="I58" i="3"/>
  <c r="H58" i="3"/>
  <c r="G58" i="3"/>
  <c r="F58" i="3"/>
  <c r="E58" i="3"/>
  <c r="O53" i="3"/>
  <c r="N53" i="3"/>
  <c r="M53" i="3"/>
  <c r="L53" i="3"/>
  <c r="K53" i="3"/>
  <c r="J53" i="3"/>
  <c r="I53" i="3"/>
  <c r="H53" i="3"/>
  <c r="G53" i="3"/>
  <c r="F53" i="3"/>
  <c r="E53" i="3"/>
  <c r="O48" i="3"/>
  <c r="N48" i="3"/>
  <c r="M48" i="3"/>
  <c r="L48" i="3"/>
  <c r="K48" i="3"/>
  <c r="J48" i="3"/>
  <c r="I48" i="3"/>
  <c r="H48" i="3"/>
  <c r="G48" i="3"/>
  <c r="F48" i="3"/>
  <c r="E48" i="3"/>
  <c r="O42" i="3"/>
  <c r="N42" i="3"/>
  <c r="M42" i="3"/>
  <c r="L42" i="3"/>
  <c r="K42" i="3"/>
  <c r="J42" i="3"/>
  <c r="I42" i="3"/>
  <c r="H42" i="3"/>
  <c r="G42" i="3"/>
  <c r="F42" i="3"/>
  <c r="E42" i="3"/>
  <c r="O36" i="3"/>
  <c r="N36" i="3"/>
  <c r="M36" i="3"/>
  <c r="L36" i="3"/>
  <c r="K36" i="3"/>
  <c r="J36" i="3"/>
  <c r="I36" i="3"/>
  <c r="H36" i="3"/>
  <c r="G36" i="3"/>
  <c r="F36" i="3"/>
  <c r="E36" i="3"/>
  <c r="O31" i="2"/>
  <c r="N31" i="2"/>
  <c r="M31" i="2"/>
  <c r="L31" i="2"/>
  <c r="K31" i="2"/>
  <c r="J31" i="2"/>
  <c r="I31" i="2"/>
  <c r="H31" i="2"/>
  <c r="G31" i="2"/>
  <c r="F31" i="2"/>
  <c r="E31" i="2"/>
  <c r="O31" i="3"/>
  <c r="N31" i="3"/>
  <c r="M31" i="3"/>
  <c r="L31" i="3"/>
  <c r="K31" i="3"/>
  <c r="J31" i="3"/>
  <c r="I31" i="3"/>
  <c r="H31" i="3"/>
  <c r="G31" i="3"/>
  <c r="F31" i="3"/>
  <c r="E31" i="3"/>
  <c r="O26" i="2"/>
  <c r="N26" i="2"/>
  <c r="M26" i="2"/>
  <c r="L26" i="2"/>
  <c r="K26" i="2"/>
  <c r="J26" i="2"/>
  <c r="I26" i="2"/>
  <c r="H26" i="2"/>
  <c r="G26" i="2"/>
  <c r="F26" i="2"/>
  <c r="E26" i="2"/>
  <c r="O26" i="3"/>
  <c r="N26" i="3"/>
  <c r="M26" i="3"/>
  <c r="L26" i="3"/>
  <c r="K26" i="3"/>
  <c r="J26" i="3"/>
  <c r="I26" i="3"/>
  <c r="H26" i="3"/>
  <c r="G26" i="3"/>
  <c r="F26" i="3"/>
  <c r="E26" i="3"/>
  <c r="O21" i="2"/>
  <c r="N21" i="2"/>
  <c r="M21" i="2"/>
  <c r="L21" i="2"/>
  <c r="K21" i="2"/>
  <c r="J21" i="2"/>
  <c r="I21" i="2"/>
  <c r="H21" i="2"/>
  <c r="G21" i="2"/>
  <c r="F21" i="2"/>
  <c r="E21" i="2"/>
  <c r="O21" i="3"/>
  <c r="N21" i="3"/>
  <c r="M21" i="3"/>
  <c r="L21" i="3"/>
  <c r="K21" i="3"/>
  <c r="J21" i="3"/>
  <c r="I21" i="3"/>
  <c r="H21" i="3"/>
  <c r="G21" i="3"/>
  <c r="F21" i="3"/>
  <c r="E21" i="3"/>
  <c r="O16" i="2"/>
  <c r="N16" i="2"/>
  <c r="M16" i="2"/>
  <c r="L16" i="2"/>
  <c r="K16" i="2"/>
  <c r="J16" i="2"/>
  <c r="I16" i="2"/>
  <c r="H16" i="2"/>
  <c r="G16" i="2"/>
  <c r="F16" i="2"/>
  <c r="E16" i="2"/>
  <c r="O16" i="3"/>
  <c r="M16" i="3"/>
  <c r="L16" i="3"/>
  <c r="K16" i="3"/>
  <c r="J16" i="3"/>
  <c r="I16" i="3"/>
  <c r="H16" i="3"/>
  <c r="G16" i="3"/>
  <c r="F16" i="3"/>
  <c r="E16" i="3"/>
  <c r="N66" i="4" l="1"/>
  <c r="M66" i="4"/>
  <c r="L66" i="4"/>
  <c r="K66" i="4"/>
  <c r="J66" i="4"/>
  <c r="I66" i="4"/>
  <c r="H66" i="4"/>
  <c r="G66" i="4"/>
  <c r="F66" i="4"/>
  <c r="E66" i="4"/>
  <c r="O56" i="4"/>
  <c r="N56" i="4"/>
  <c r="M56" i="4"/>
  <c r="L56" i="4"/>
  <c r="K56" i="4"/>
  <c r="J56" i="4"/>
  <c r="I56" i="4"/>
  <c r="H56" i="4"/>
  <c r="G56" i="4"/>
  <c r="F56" i="4"/>
  <c r="E56" i="4"/>
  <c r="O51" i="4"/>
  <c r="N51" i="4"/>
  <c r="M51" i="4"/>
  <c r="L51" i="4"/>
  <c r="K51" i="4"/>
  <c r="J51" i="4"/>
  <c r="I51" i="4"/>
  <c r="H51" i="4"/>
  <c r="G51" i="4"/>
  <c r="F51" i="4"/>
  <c r="E51" i="4"/>
  <c r="O46" i="4"/>
  <c r="N46" i="4"/>
  <c r="I46" i="4"/>
  <c r="H46" i="4"/>
  <c r="G46" i="4"/>
  <c r="F46" i="4"/>
  <c r="E46" i="4"/>
  <c r="O41" i="4"/>
  <c r="N41" i="4"/>
  <c r="M41" i="4"/>
  <c r="L41" i="4"/>
  <c r="K41" i="4"/>
  <c r="J41" i="4"/>
  <c r="I41" i="4"/>
  <c r="H41" i="4"/>
  <c r="G41" i="4"/>
  <c r="F41" i="4"/>
  <c r="E41" i="4"/>
  <c r="O36" i="4"/>
  <c r="N36" i="4"/>
  <c r="M36" i="4"/>
  <c r="L36" i="4"/>
  <c r="K36" i="4"/>
  <c r="J36" i="4"/>
  <c r="I36" i="4"/>
  <c r="H36" i="4"/>
  <c r="G36" i="4"/>
  <c r="F36" i="4"/>
  <c r="O31" i="4"/>
  <c r="N31" i="4"/>
  <c r="M31" i="4"/>
  <c r="L31" i="4"/>
  <c r="K31" i="4"/>
  <c r="J31" i="4"/>
  <c r="I31" i="4"/>
  <c r="H31" i="4"/>
  <c r="G31" i="4"/>
  <c r="F31" i="4"/>
  <c r="E31" i="4"/>
  <c r="O26" i="4"/>
  <c r="N26" i="4"/>
  <c r="M26" i="4"/>
  <c r="L26" i="4"/>
  <c r="K26" i="4"/>
  <c r="J26" i="4"/>
  <c r="I26" i="4"/>
  <c r="H26" i="4"/>
  <c r="G26" i="4"/>
  <c r="F26" i="4"/>
  <c r="E26" i="4"/>
  <c r="O21" i="4"/>
  <c r="N21" i="4"/>
  <c r="M21" i="4"/>
  <c r="L21" i="4"/>
  <c r="K21" i="4"/>
  <c r="J21" i="4"/>
  <c r="I21" i="4"/>
  <c r="H21" i="4"/>
  <c r="G21" i="4"/>
  <c r="F21" i="4"/>
  <c r="E21" i="4"/>
  <c r="O16" i="4"/>
  <c r="N16" i="4"/>
  <c r="M16" i="4"/>
  <c r="L16" i="4"/>
  <c r="K16" i="4"/>
  <c r="J16" i="4"/>
  <c r="I16" i="4"/>
  <c r="H16" i="4"/>
  <c r="G16" i="4"/>
  <c r="F16" i="4"/>
  <c r="E16" i="4"/>
  <c r="O11" i="4"/>
  <c r="N11" i="4"/>
  <c r="M11" i="4"/>
  <c r="L11" i="4"/>
  <c r="K11" i="4"/>
  <c r="J11" i="4"/>
  <c r="I11" i="4"/>
  <c r="H11" i="4"/>
  <c r="G11" i="4"/>
  <c r="F11" i="4"/>
  <c r="E11" i="4"/>
  <c r="O6" i="4"/>
  <c r="N6" i="4"/>
  <c r="M6" i="4"/>
  <c r="L6" i="4"/>
  <c r="K6" i="4"/>
  <c r="J6" i="4"/>
  <c r="I6" i="4"/>
  <c r="H6" i="4"/>
  <c r="G6" i="4"/>
  <c r="F6" i="4"/>
  <c r="E6" i="4"/>
  <c r="O11" i="3"/>
  <c r="N11" i="3"/>
  <c r="M11" i="3"/>
  <c r="L11" i="3"/>
  <c r="K11" i="3"/>
  <c r="J11" i="3"/>
  <c r="I11" i="3"/>
  <c r="H11" i="3"/>
  <c r="G11" i="3"/>
  <c r="F11" i="3"/>
  <c r="E11" i="3"/>
  <c r="O6" i="3"/>
  <c r="N6" i="3"/>
  <c r="M6" i="3"/>
  <c r="L6" i="3"/>
  <c r="K6" i="3"/>
  <c r="J6" i="3"/>
  <c r="I6" i="3"/>
  <c r="H6" i="3"/>
  <c r="G6" i="3"/>
  <c r="F6" i="3"/>
  <c r="E6" i="3"/>
  <c r="O11" i="2"/>
  <c r="N11" i="2"/>
  <c r="M11" i="2"/>
  <c r="L11" i="2"/>
  <c r="K11" i="2"/>
  <c r="J11" i="2"/>
  <c r="I11" i="2"/>
  <c r="H11" i="2"/>
  <c r="G11" i="2"/>
  <c r="F11" i="2"/>
  <c r="E11" i="2"/>
  <c r="O6" i="2"/>
  <c r="N6" i="2"/>
  <c r="M6" i="2"/>
  <c r="L6" i="2"/>
  <c r="K6" i="2"/>
  <c r="J6" i="2"/>
  <c r="I6" i="2"/>
  <c r="H6" i="2"/>
  <c r="G6" i="2"/>
  <c r="F6" i="2"/>
  <c r="E6" i="2"/>
</calcChain>
</file>

<file path=xl/sharedStrings.xml><?xml version="1.0" encoding="utf-8"?>
<sst xmlns="http://schemas.openxmlformats.org/spreadsheetml/2006/main" count="1158" uniqueCount="171">
  <si>
    <t>Indicador</t>
  </si>
  <si>
    <t>Porcentaje de pacientes referidos por instituciones públicas de salud a los que se les apertura expediente</t>
  </si>
  <si>
    <t>Variable 1</t>
  </si>
  <si>
    <t>Variable 2</t>
  </si>
  <si>
    <t>Número de pacientes que han sido referidos por instituciones públicas de salud a los cuales se les apertura expediente clínico institucional en el periodo de evaluación</t>
  </si>
  <si>
    <t>Total de pacientes a los cuales se les apertura expedientes clínicos en el periodo de evaluación x 100</t>
  </si>
  <si>
    <t>Ene-Dic 2009</t>
  </si>
  <si>
    <t>Ene-Dic 2010</t>
  </si>
  <si>
    <t>Ene-Dic 2011</t>
  </si>
  <si>
    <t>Ene-Dic 2012</t>
  </si>
  <si>
    <t>Ene-Dic 2013</t>
  </si>
  <si>
    <t>Ene-Dic 2014</t>
  </si>
  <si>
    <t>Ene-Dic 2015</t>
  </si>
  <si>
    <t>Ene-Dic 2016</t>
  </si>
  <si>
    <t>Ene-Dic 2017</t>
  </si>
  <si>
    <t>Ene-Dic 2018</t>
  </si>
  <si>
    <t>Ene-Dic 2019</t>
  </si>
  <si>
    <t>Núm. ind</t>
  </si>
  <si>
    <t>Definición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</si>
  <si>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</si>
  <si>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</si>
  <si>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</si>
  <si>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</si>
  <si>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</si>
  <si>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</si>
  <si>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sesiones de rehabilitación especializadas realizadas respecto al total realizado</t>
  </si>
  <si>
    <t>Número de sesiones de rehabilitación especializadas realizadas</t>
  </si>
  <si>
    <t>Total de sesiones de rehabilitación realizadas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</si>
  <si>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</si>
  <si>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</si>
  <si>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</si>
  <si>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</si>
  <si>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</si>
  <si>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</si>
  <si>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Eficacia en el otorgamiento de consulta programada (primera vez, subsecuente, preconsulta, urgencias)</t>
  </si>
  <si>
    <t>Número de consultas realizadas (primera vez, subsecuente, preconsulta, urgencias)</t>
  </si>
  <si>
    <t>Número de consultas programadas (primera vez, subsecuente, preconsulta, urgencias)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</si>
  <si>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</si>
  <si>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</si>
  <si>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</si>
  <si>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</si>
  <si>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</si>
  <si>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</si>
  <si>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auditorías clínicas realizadas</t>
  </si>
  <si>
    <t>Número de auditorías clínicas realizadas</t>
  </si>
  <si>
    <t>Número de auditorías clínicas programadas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</si>
  <si>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</si>
  <si>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</si>
  <si>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</si>
  <si>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</si>
  <si>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</si>
  <si>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</si>
  <si>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Proporción de consultas de primera vez respecto a preconsultas</t>
  </si>
  <si>
    <t>Número de consultas de primera vez otorgadas en el periodo</t>
  </si>
  <si>
    <t>Número de preconsultas otorgadas en el periodo x 100</t>
  </si>
  <si>
    <t>NA</t>
  </si>
  <si>
    <t>Tasa de infección nosocomial (por mil días de estancia hospitalaria)</t>
  </si>
  <si>
    <t>Número de episodios de infecciones nosocomiales registrados en el periodo de reporte</t>
  </si>
  <si>
    <t>Porcentaje de servidores públicos capacitados</t>
  </si>
  <si>
    <t>Número de servidores públicos capacitados</t>
  </si>
  <si>
    <t>Porcentaje de servidores públicos que concluyen cursos de capacitación técnico médica</t>
  </si>
  <si>
    <t>Número de servidores públicos que adquieren mayores conocimientos a través de capacitación técnico médica</t>
  </si>
  <si>
    <t>Porcentaje de eventos de capacitación realizados satisfactoriamente en materia técnico médica</t>
  </si>
  <si>
    <t>Número de eventos de capacitación en materia técnico médica realizados satisfactoriamente</t>
  </si>
  <si>
    <t>Número total de eventos de capacitación en materia técnico médica realizados en el periodo de evaluación x 100</t>
  </si>
  <si>
    <t>Número de servidores públicos inscritos en acciones de capacitación técnico médica x 100</t>
  </si>
  <si>
    <t>Número total de servidores públicos programados para capacitarse en el periodo x 100</t>
  </si>
  <si>
    <t>Porcentaje del presupuesto destinado a capacitación técnico médica respecto al total ejercido por la institución</t>
  </si>
  <si>
    <t>Presupuesto institucional destinado a capacitación técnico médica</t>
  </si>
  <si>
    <t>Presupuesto institucional total ejercido x 100</t>
  </si>
  <si>
    <t>Porcentaje de temas identificados en materia técnico médica que se integran al programa anual de capacitación</t>
  </si>
  <si>
    <t>Número de temas en materia técnico médica incluidos en el programa anual de capacitación</t>
  </si>
  <si>
    <t>Número de temas detectados en materia técnico médica que se apegan a las funciones de los servidores públicos x 100</t>
  </si>
  <si>
    <t>Número de temas en materia técnico médica contratados incluidos en el PAC</t>
  </si>
  <si>
    <t>Número de temas en materia técnico médica programados para contratar que se incluyeron en el PAC x 100</t>
  </si>
  <si>
    <t>Eficacia en la formación de médicos especialistas</t>
  </si>
  <si>
    <t>Número de médicos especialistas en formación de la misma cohorte que obtienen constancia de conclusión de estudios de posgrado clínico</t>
  </si>
  <si>
    <t>Número de médicos especialistas en formación de la misma cohorte inscritos a estudios de posgrado clínico x 100</t>
  </si>
  <si>
    <t>Eficiencia terminal de especializaciones no clínicas, maestrías y doctorados</t>
  </si>
  <si>
    <t>Número de profesionales de especializaciones no clínicas, maestrías y doctorados de la misma cohorte con constancia de terminación</t>
  </si>
  <si>
    <t>Total de profesionales de especializaciones no clínicas, maestrías y doctorados inscritos en la misma cohorte x 100</t>
  </si>
  <si>
    <t>Porcentaje de profesionales de la salud que concluyeron cursos de educación continua</t>
  </si>
  <si>
    <t>Número de profesionales de la salud que recibieron constancia de conclusión de los cursos de educación continua impartida por la institución</t>
  </si>
  <si>
    <t>Número de profesionales de la salud inscritos a los cursos de educación continua realizados por la institución durante el periodo reportado x 100</t>
  </si>
  <si>
    <t>Porcentaje de cursos de formación con percepción de calidad satisfactoria</t>
  </si>
  <si>
    <t>Número de cursos de formación de posgrado impartidos con promedio de calificación de percepción de calidad por parte de los médicos en formación superior a 80 puntos</t>
  </si>
  <si>
    <t>Total de cursos de formación de posgrado para médicos en formación impartidos en el periodo x 100</t>
  </si>
  <si>
    <t>Porcentaje de cursos de especialización no clínica, maestría y doctorados con percepción de calidad satisfactoria</t>
  </si>
  <si>
    <t>Total de cursos de especialización no clínica, maestría y doctorado impartidos en el periodo x 100</t>
  </si>
  <si>
    <t>Número de cursos de especialización no clínica, mestría y doctorado impartidos con promedio de calificación de percepción de calidad superior a 80 puntos impartidos con promedio de calificación de percepción de calidad superior a 80</t>
  </si>
  <si>
    <t>Eficacia en la impartición de cursos de educación continua</t>
  </si>
  <si>
    <t>Número de cursos de educación continua impartidos por la institución en el periodo</t>
  </si>
  <si>
    <t>Total de cursos de educación continua programados por la institución en el mismo periodo x 100</t>
  </si>
  <si>
    <t>Porcentaje de participación externos en los cursos de educación continua</t>
  </si>
  <si>
    <t>Número de participantes externos en los cursos de educación continua impartidos en el periodo</t>
  </si>
  <si>
    <t>Total de participantes en los cursos de educación continua impartidos en el periodo x 100</t>
  </si>
  <si>
    <t>Percepción sobre la calidad de los cursos de educación continua</t>
  </si>
  <si>
    <t>Sumatoria de la calificación manifestada por los profesionales de la salud que participan en cursos de educación continua (que concluyen en el periodo) encuestados respecto a la caliadd percibida de los cursos recibidos</t>
  </si>
  <si>
    <t>Total de profesionales de la salud que participan en cursos de educación continua (que concluyen en el periodo) encuestados</t>
  </si>
  <si>
    <t>Porcentaje de espacios académicos ocupados</t>
  </si>
  <si>
    <t>Número de espacios educativos de posgrado cubiertos (becas o matricula)</t>
  </si>
  <si>
    <t>Número de espacios educativos de posgrado disponibles en la institución x 100</t>
  </si>
  <si>
    <t>Porcentaje de postulantes aceptados</t>
  </si>
  <si>
    <t>Número de candidatos seleccionados por la institución para realizar estudio de posgrado</t>
  </si>
  <si>
    <t>Total de aspirantes que se presentaron a la institución para realizar estudios de posgrado x 100</t>
  </si>
  <si>
    <t>Eficacia en la captación de participantes a cursos de educación continua</t>
  </si>
  <si>
    <t>Número de profesionales de la salud efectivamente inscritos a los cursos de educación continua realizados por la institución durante el periodo reportado</t>
  </si>
  <si>
    <t>Número de profesionales de la salud que se proyectó asistirían a los cursos de educación continua que se realizaron durante el periodo reportado x 100</t>
  </si>
  <si>
    <t>Número de servidores públicos que adquieren mayores conocimientos a través de capacitación administrativa y gerencial</t>
  </si>
  <si>
    <t>Número de servidores públicos inscritos en acciones de capacitación administrativa y gerencial x 100</t>
  </si>
  <si>
    <t>Porcentaje de eventos de capacitación realizados satisfactoriamente en materia administrativa y gerencial</t>
  </si>
  <si>
    <t>Número de eventos de capacitación en materia administrativa y gerencial realizados satisfactoriamente</t>
  </si>
  <si>
    <t>Número total de eventos de capacitación en materia administrativa y gerencial realizados en el periodo de evaluación x 100</t>
  </si>
  <si>
    <t>Porcentaje del presupuesto destinado a capacitación administraiva y gerencial respecto al total ejercido por la institución</t>
  </si>
  <si>
    <t>Presupuesto institucional destinado a capacitación administrativo y gerencial</t>
  </si>
  <si>
    <t>Porcentaje de temas identificados en materia administrativa y gerencial que se integran al programa anual de capacitación</t>
  </si>
  <si>
    <t>Número de temas en materia administrativa y gerencial incluidos en el programa anual de capacitación</t>
  </si>
  <si>
    <t>Número de temas detectados en materia administrativa y gerencial que se apegan a las funciones de los servidores públicos x 100</t>
  </si>
  <si>
    <t>Porcentaje de temas en materia administrativo y gerencial contratados en el programa anual de capacitación (PAC)</t>
  </si>
  <si>
    <t>Número de temas en materia administrativa y gerencial contratados incluidos en el PAC</t>
  </si>
  <si>
    <t>Número de temas en materia administrativos y gerencial programados para contratar que se incluyeron en el PAC x 100</t>
  </si>
  <si>
    <t>Porcentaje de temas en materia técnico médica contratados en el programa anual de capacitación (PAC)</t>
  </si>
  <si>
    <t>Porcentaje de investigadores institucionales de alto nivel</t>
  </si>
  <si>
    <t>Total de investigadores del SII más investigadores vigentes en el SNI en el año actual x 100</t>
  </si>
  <si>
    <t>Porcentaje de artículos científicos de impacto alto publicados en revistas</t>
  </si>
  <si>
    <t>Artículos científicas de impacto alto publicados en revistas (grupos III a VII) en el periodo</t>
  </si>
  <si>
    <t>Porcentaje del presupuesto federal institucional destinado a investigador científica y desarrollo tecnológico para la salud</t>
  </si>
  <si>
    <t>Presupuesto federal institucional destinado a investigación científica y desarrollo tecnológico para la salud, en el año actual</t>
  </si>
  <si>
    <t>Presupuesto federal total institucional en el año actual</t>
  </si>
  <si>
    <t>Nota: No incluye capítulo 1000</t>
  </si>
  <si>
    <t>Proporción del presupuesto complementario obtenido para investigación científica y desarrollo tecnológico para la salud</t>
  </si>
  <si>
    <t>Presupuesto complementario destinado a investigación en el año actual</t>
  </si>
  <si>
    <t>Presupuesto federal institucional destinado a investigación en el año actual</t>
  </si>
  <si>
    <t>Porcentaje de ocupación de plazas de investigador</t>
  </si>
  <si>
    <t>Plazas de investigador ocupadas en el año actual</t>
  </si>
  <si>
    <t>Plazas de investigador autorizadas en el año actual</t>
  </si>
  <si>
    <t>Promedio de productos por investigador institucional</t>
  </si>
  <si>
    <t>Productos institucionales totales, en el periodo</t>
  </si>
  <si>
    <t>Total de investigadores institucionales vigentes en el periodo</t>
  </si>
  <si>
    <t>Considerar la productividad institucional de los investigadores vigentes del SII más otros investigadores que colaboren con la institución, que sean miembros vigentes en el SNI y que no tengan nombrammiento de investigador del SII</t>
  </si>
  <si>
    <t>Total de días estancia en el periodo de reporte x 1000</t>
  </si>
  <si>
    <t>Profesionales de la salud que tengan nombramiento vigente de investigador en las categorías D-E-F del SII más investigadores vigentes en el SNI en el año actual</t>
  </si>
  <si>
    <t>los niveles eran del I al V no había VI ni VII</t>
  </si>
  <si>
    <t>* Considera a investigadores en ciencias médicas, miembros del SNI, y personal que publicó (en los grupos III a V) en el año de referencia.</t>
  </si>
  <si>
    <t>artículos científicos publicados de alto impacto, durante el año, así como capítulos de libro y participación del personal operativo</t>
  </si>
  <si>
    <t>Artículos científicas totales publicados en revistas (grupos I a VII) en el periodo</t>
  </si>
  <si>
    <t xml:space="preserve">El indicador dice así, médicos que obtienen constancia de conclusión de estudios de especialidad, subespecialidad y alta especialidad </t>
  </si>
  <si>
    <t>Total de médicos inscritos en la misma cohorte</t>
  </si>
  <si>
    <t xml:space="preserve">*Considerar solo la productividad de miembros del SII publicaciones (productos) institucionales: articulos de los grupos I al VII, libros, capítulos de libros y patentes producidos por investigadores </t>
  </si>
  <si>
    <t xml:space="preserve">La construcción del indicador esta alreves v1 en v2 </t>
  </si>
  <si>
    <t xml:space="preserve">Considera los investigadores del SII y los del SNI </t>
  </si>
  <si>
    <t xml:space="preserve">Promedio de artículos de impacto alto publicados por investigadores institucionales de alto nivel
FÓRMULA: VARIABLE 1 / VARIABLE 2 </t>
  </si>
  <si>
    <t>Número total de investigadores con nombramiento vigente en el sistema  Institucional (D-E-F), más otros investigadores que colaboren con la institución, que sea miembro vigente en el SNI y que no tenga nombramiento de investigador del SII, en el periodo.</t>
  </si>
  <si>
    <t>Porcentaje de artículos cientificos en colaboración
FÓRMULA: VARIABLE 1 /VARIABLE 2 X100</t>
  </si>
  <si>
    <t xml:space="preserve">Artículos científicos institucionales publicados en revistas grupo (I - VII) realizados en colaboración con otras intituciones que desarrollan investigación en el periodo </t>
  </si>
  <si>
    <t xml:space="preserve">Total de artículos científicos institucionales publicados por la institución en revistas (grupos I - VII)  en el periodo </t>
  </si>
  <si>
    <t>El indicador en la variable 2 tomaba egresos hospitalarios año 2009 y 2012,2013, 2014 y NO días paciente; para los años 2010 y 2011 este indicador no estaba dentro de los indicadores de la MIR</t>
  </si>
  <si>
    <t>La construcción del indicador esta alreves v2 en v1</t>
  </si>
  <si>
    <t>El indicador dice: total de servidores publico suceptibles a capacitarse y no programados para capacitarse</t>
  </si>
  <si>
    <t>** Incluyendo publicaciones en los grupos I-V, libros, capítulos de libros</t>
  </si>
  <si>
    <t>Artículos científicos de impacto alto publicados en revistas  (grupos  III a VII, de acuerdo a la clasificación del sistema institucional de investigadores) en el periodo</t>
  </si>
  <si>
    <t>Tasa de infeccion nosocomial (100 egresos hospitalarios)</t>
  </si>
  <si>
    <t>Ene-Dic 2020</t>
  </si>
  <si>
    <t>Ene-Dic 2021</t>
  </si>
  <si>
    <t>Evolución de indicadores vigentes en MIR 2022
PP E010 "Formación y Capacitación de Recursos Humanos para la Salud - Formación"</t>
  </si>
  <si>
    <t>Evolución de indicadores vigentes en MIR 2022
PP E023 "Atención a la Salud"</t>
  </si>
  <si>
    <t>Evolución de indicadores vigentes en MIR 2022
PP E022 "Investigación y Desarrollo Tecnológico en Salud"</t>
  </si>
  <si>
    <t>Evolución de indicadores vigentes en MIR 2022
PP E010 "Formación y Capacitación de Recursos Humanos para la Salud - 
Capacitación Técnico Médica"</t>
  </si>
  <si>
    <t>Evolución de indicadores vigentes en MIR 2022
PP E010 "Formación y Capacitación de Recursos Humanos para la Salud - 
Capacitación Administrativa Gerencial"</t>
  </si>
  <si>
    <t>Ene-Dic 2022</t>
  </si>
  <si>
    <t>Porcentaje de servidores públicos que adquieren mayores conocimiento a través de la capacitación administrativa y gerencial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</si>
</sst>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4" fontId="0" fillId="3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9" fillId="0" borderId="4" xfId="2" applyFont="1" applyBorder="1" applyAlignment="1" applyProtection="1">
      <alignment horizontal="center" vertical="center" wrapText="1"/>
    </xf>
    <xf numFmtId="0" fontId="10" fillId="3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7" borderId="3" xfId="0" quotePrefix="1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10" fillId="0" borderId="4" xfId="2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_Metas E022 para 2012" xfId="2" xr:uid="{BA0C2FCA-5601-4B12-ACE4-8252591DB7BB}"/>
  </cellStyles>
  <dxfs count="0"/>
  <tableStyles count="0" defaultTableStyle="TableStyleMedium2" defaultPivotStyle="PivotStyleLight16"/>
  <colors>
    <mruColors>
      <color rgb="FFF5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5531E3-5C12-4640-B06E-FE0ACD10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6281E-E416-4ECB-8ED4-C70BCAC2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90D466-59CD-4EA1-B990-49D7D4BA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6FCD70-236F-4A42-913E-A4EDDF579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1262258</xdr:colOff>
      <xdr:row>2</xdr:row>
      <xdr:rowOff>129541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97EE4A-B3E3-4464-920E-E61FF98AF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3"/>
  <sheetViews>
    <sheetView zoomScaleNormal="100" workbookViewId="0">
      <pane ySplit="3" topLeftCell="A4" activePane="bottomLeft" state="frozen"/>
      <selection pane="bottomLeft" activeCell="D22" sqref="D22"/>
    </sheetView>
  </sheetViews>
  <sheetFormatPr baseColWidth="10" defaultColWidth="9.140625" defaultRowHeight="15" x14ac:dyDescent="0.25"/>
  <cols>
    <col min="1" max="1" width="3.140625" customWidth="1"/>
    <col min="2" max="2" width="6.140625" customWidth="1"/>
    <col min="3" max="3" width="11.42578125"/>
    <col min="4" max="4" width="45.140625" customWidth="1"/>
    <col min="5" max="5" width="9.140625" customWidth="1"/>
    <col min="6" max="6" width="9.42578125" customWidth="1"/>
    <col min="7" max="8" width="9.5703125" customWidth="1"/>
    <col min="9" max="16" width="8.42578125" customWidth="1"/>
    <col min="17" max="18" width="8.42578125" bestFit="1" customWidth="1"/>
    <col min="19" max="19" width="31" customWidth="1"/>
  </cols>
  <sheetData>
    <row r="1" spans="2:18" ht="15" customHeight="1" x14ac:dyDescent="0.25">
      <c r="B1" s="56" t="s">
        <v>164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2:18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2:18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2:18" ht="30" hidden="1" x14ac:dyDescent="0.25">
      <c r="B5" s="8" t="s">
        <v>17</v>
      </c>
      <c r="C5" s="58" t="s">
        <v>18</v>
      </c>
      <c r="D5" s="5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52" t="s">
        <v>16</v>
      </c>
      <c r="Q5" s="53"/>
      <c r="R5" s="55"/>
    </row>
    <row r="6" spans="2:18" hidden="1" x14ac:dyDescent="0.25">
      <c r="B6" s="58">
        <v>1</v>
      </c>
      <c r="C6" s="9" t="s">
        <v>0</v>
      </c>
      <c r="D6" s="10"/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 t="e">
        <f t="shared" si="0"/>
        <v>#DIV/0!</v>
      </c>
      <c r="O6" s="11" t="e">
        <f t="shared" si="0"/>
        <v>#DIV/0!</v>
      </c>
      <c r="P6" s="11" t="e">
        <f t="shared" ref="P6" si="1">P7/P8*100</f>
        <v>#DIV/0!</v>
      </c>
      <c r="Q6" s="11"/>
      <c r="R6" s="11"/>
    </row>
    <row r="7" spans="2:18" hidden="1" x14ac:dyDescent="0.25">
      <c r="B7" s="58"/>
      <c r="C7" s="4" t="s">
        <v>2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8" hidden="1" x14ac:dyDescent="0.25">
      <c r="B8" s="58"/>
      <c r="C8" s="4" t="s">
        <v>3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 hidden="1" x14ac:dyDescent="0.25"/>
    <row r="10" spans="2:18" ht="30" hidden="1" x14ac:dyDescent="0.25">
      <c r="B10" s="8" t="s">
        <v>17</v>
      </c>
      <c r="C10" s="58" t="s">
        <v>18</v>
      </c>
      <c r="D10" s="58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52" t="s">
        <v>16</v>
      </c>
      <c r="Q10" s="53"/>
      <c r="R10" s="55"/>
    </row>
    <row r="11" spans="2:18" hidden="1" x14ac:dyDescent="0.25">
      <c r="B11" s="58">
        <v>2</v>
      </c>
      <c r="C11" s="9" t="s">
        <v>0</v>
      </c>
      <c r="D11" s="10"/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 t="e">
        <f t="shared" si="2"/>
        <v>#DIV/0!</v>
      </c>
      <c r="M11" s="11" t="e">
        <f t="shared" si="2"/>
        <v>#DIV/0!</v>
      </c>
      <c r="N11" s="11" t="e">
        <f t="shared" si="2"/>
        <v>#DIV/0!</v>
      </c>
      <c r="O11" s="11" t="e">
        <f t="shared" si="2"/>
        <v>#DIV/0!</v>
      </c>
      <c r="P11" s="11" t="e">
        <f t="shared" ref="P11" si="3">P12/P13*100</f>
        <v>#DIV/0!</v>
      </c>
      <c r="Q11" s="11"/>
      <c r="R11" s="11"/>
    </row>
    <row r="12" spans="2:18" hidden="1" x14ac:dyDescent="0.25">
      <c r="B12" s="58"/>
      <c r="C12" s="4" t="s">
        <v>2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hidden="1" x14ac:dyDescent="0.25">
      <c r="B13" s="58"/>
      <c r="C13" s="4" t="s">
        <v>3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2:18" hidden="1" x14ac:dyDescent="0.25"/>
    <row r="15" spans="2:18" ht="30" hidden="1" x14ac:dyDescent="0.25">
      <c r="B15" s="8" t="s">
        <v>17</v>
      </c>
      <c r="C15" s="58" t="s">
        <v>18</v>
      </c>
      <c r="D15" s="58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52" t="s">
        <v>16</v>
      </c>
      <c r="Q15" s="53"/>
      <c r="R15" s="55"/>
    </row>
    <row r="16" spans="2:18" hidden="1" x14ac:dyDescent="0.25">
      <c r="B16" s="58">
        <v>3</v>
      </c>
      <c r="C16" s="9" t="s">
        <v>0</v>
      </c>
      <c r="D16" s="10"/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 t="e">
        <f t="shared" si="4"/>
        <v>#DIV/0!</v>
      </c>
      <c r="M16" s="11" t="e">
        <f t="shared" si="4"/>
        <v>#DIV/0!</v>
      </c>
      <c r="N16" s="11" t="e">
        <f t="shared" si="4"/>
        <v>#DIV/0!</v>
      </c>
      <c r="O16" s="11" t="e">
        <f t="shared" si="4"/>
        <v>#DIV/0!</v>
      </c>
      <c r="P16" s="11" t="e">
        <f t="shared" ref="P16" si="5">P17/P18*100</f>
        <v>#DIV/0!</v>
      </c>
      <c r="Q16" s="11"/>
      <c r="R16" s="11"/>
    </row>
    <row r="17" spans="2:19" hidden="1" x14ac:dyDescent="0.25">
      <c r="B17" s="58"/>
      <c r="C17" s="4" t="s">
        <v>2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2:19" hidden="1" x14ac:dyDescent="0.25">
      <c r="B18" s="58"/>
      <c r="C18" s="4" t="s">
        <v>3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2:19" hidden="1" x14ac:dyDescent="0.25"/>
    <row r="20" spans="2:19" ht="30" x14ac:dyDescent="0.25">
      <c r="B20" s="8" t="s">
        <v>17</v>
      </c>
      <c r="C20" s="58" t="s">
        <v>18</v>
      </c>
      <c r="D20" s="58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52" t="s">
        <v>162</v>
      </c>
      <c r="Q20" s="53" t="s">
        <v>163</v>
      </c>
      <c r="R20" s="55" t="s">
        <v>169</v>
      </c>
    </row>
    <row r="21" spans="2:19" x14ac:dyDescent="0.25">
      <c r="B21" s="58">
        <v>4</v>
      </c>
      <c r="C21" s="9" t="s">
        <v>0</v>
      </c>
      <c r="D21" s="10" t="s">
        <v>75</v>
      </c>
      <c r="E21" s="11" t="e">
        <f t="shared" ref="E21:O21" si="6">E22/E23*100</f>
        <v>#DIV/0!</v>
      </c>
      <c r="F21" s="11" t="e">
        <f t="shared" si="6"/>
        <v>#DIV/0!</v>
      </c>
      <c r="G21" s="11" t="s">
        <v>55</v>
      </c>
      <c r="H21" s="11" t="e">
        <f t="shared" si="6"/>
        <v>#DIV/0!</v>
      </c>
      <c r="I21" s="11">
        <f t="shared" si="6"/>
        <v>2.1739130434782608</v>
      </c>
      <c r="J21" s="11">
        <f t="shared" si="6"/>
        <v>100</v>
      </c>
      <c r="K21" s="11">
        <f t="shared" si="6"/>
        <v>100</v>
      </c>
      <c r="L21" s="11">
        <f t="shared" si="6"/>
        <v>100</v>
      </c>
      <c r="M21" s="11">
        <f t="shared" si="6"/>
        <v>100</v>
      </c>
      <c r="N21" s="11">
        <f t="shared" si="6"/>
        <v>88.461538461538453</v>
      </c>
      <c r="O21" s="11">
        <f t="shared" si="6"/>
        <v>96.969696969696969</v>
      </c>
      <c r="P21" s="11">
        <f t="shared" ref="P21:R21" si="7">P22/P23*100</f>
        <v>95.833333333333343</v>
      </c>
      <c r="Q21" s="11">
        <f t="shared" si="7"/>
        <v>89.473684210526315</v>
      </c>
      <c r="R21" s="11">
        <f t="shared" si="7"/>
        <v>93.023255813953483</v>
      </c>
    </row>
    <row r="22" spans="2:19" ht="75" x14ac:dyDescent="0.25">
      <c r="B22" s="58"/>
      <c r="C22" s="4" t="s">
        <v>2</v>
      </c>
      <c r="D22" s="6" t="s">
        <v>76</v>
      </c>
      <c r="E22" s="7">
        <v>0</v>
      </c>
      <c r="F22" s="13">
        <v>0</v>
      </c>
      <c r="G22" s="7">
        <v>0</v>
      </c>
      <c r="H22" s="34">
        <v>0</v>
      </c>
      <c r="I22" s="7">
        <v>1</v>
      </c>
      <c r="J22" s="7">
        <v>3</v>
      </c>
      <c r="K22" s="26">
        <v>14</v>
      </c>
      <c r="L22" s="7">
        <v>24</v>
      </c>
      <c r="M22" s="7">
        <v>27</v>
      </c>
      <c r="N22" s="7">
        <v>23</v>
      </c>
      <c r="O22" s="7">
        <v>32</v>
      </c>
      <c r="P22" s="7">
        <v>23</v>
      </c>
      <c r="Q22" s="7">
        <v>34</v>
      </c>
      <c r="R22" s="7">
        <v>40</v>
      </c>
      <c r="S22" s="36" t="s">
        <v>146</v>
      </c>
    </row>
    <row r="23" spans="2:19" ht="45" x14ac:dyDescent="0.25">
      <c r="B23" s="58"/>
      <c r="C23" s="4" t="s">
        <v>3</v>
      </c>
      <c r="D23" s="6" t="s">
        <v>77</v>
      </c>
      <c r="E23" s="7">
        <v>0</v>
      </c>
      <c r="F23" s="13">
        <v>0</v>
      </c>
      <c r="G23" s="7">
        <v>0</v>
      </c>
      <c r="H23" s="34">
        <v>0</v>
      </c>
      <c r="I23" s="7">
        <v>46</v>
      </c>
      <c r="J23" s="7">
        <v>3</v>
      </c>
      <c r="K23" s="26">
        <v>14</v>
      </c>
      <c r="L23" s="7">
        <v>24</v>
      </c>
      <c r="M23" s="7">
        <v>27</v>
      </c>
      <c r="N23" s="7">
        <v>26</v>
      </c>
      <c r="O23" s="7">
        <v>33</v>
      </c>
      <c r="P23" s="7">
        <v>24</v>
      </c>
      <c r="Q23" s="7">
        <v>38</v>
      </c>
      <c r="R23" s="7">
        <v>43</v>
      </c>
      <c r="S23" s="36" t="s">
        <v>147</v>
      </c>
    </row>
    <row r="25" spans="2:19" ht="30" x14ac:dyDescent="0.25">
      <c r="B25" s="8" t="s">
        <v>17</v>
      </c>
      <c r="C25" s="58" t="s">
        <v>18</v>
      </c>
      <c r="D25" s="58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52" t="s">
        <v>162</v>
      </c>
      <c r="Q25" s="53" t="s">
        <v>163</v>
      </c>
      <c r="R25" s="55" t="s">
        <v>169</v>
      </c>
    </row>
    <row r="26" spans="2:19" ht="30" x14ac:dyDescent="0.25">
      <c r="B26" s="58">
        <v>5</v>
      </c>
      <c r="C26" s="9" t="s">
        <v>0</v>
      </c>
      <c r="D26" s="10" t="s">
        <v>78</v>
      </c>
      <c r="E26" s="11" t="e">
        <f t="shared" ref="E26:O26" si="8">E27/E28*100</f>
        <v>#DIV/0!</v>
      </c>
      <c r="F26" s="11" t="e">
        <f t="shared" si="8"/>
        <v>#DIV/0!</v>
      </c>
      <c r="G26" s="11" t="s">
        <v>55</v>
      </c>
      <c r="H26" s="11" t="e">
        <f t="shared" si="8"/>
        <v>#DIV/0!</v>
      </c>
      <c r="I26" s="11">
        <f t="shared" si="8"/>
        <v>0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#VALUE!</v>
      </c>
      <c r="M26" s="11">
        <f t="shared" si="8"/>
        <v>100</v>
      </c>
      <c r="N26" s="11" t="e">
        <f t="shared" si="8"/>
        <v>#DIV/0!</v>
      </c>
      <c r="O26" s="11">
        <f t="shared" si="8"/>
        <v>100</v>
      </c>
      <c r="P26" s="11">
        <f t="shared" ref="P26:R26" si="9">P27/P28*100</f>
        <v>100</v>
      </c>
      <c r="Q26" s="11">
        <f t="shared" si="9"/>
        <v>100</v>
      </c>
      <c r="R26" s="11">
        <f t="shared" si="9"/>
        <v>100</v>
      </c>
    </row>
    <row r="27" spans="2:19" ht="45" x14ac:dyDescent="0.25">
      <c r="B27" s="58"/>
      <c r="C27" s="4" t="s">
        <v>2</v>
      </c>
      <c r="D27" s="6" t="s">
        <v>79</v>
      </c>
      <c r="E27" s="14"/>
      <c r="F27" s="14"/>
      <c r="G27" s="7">
        <v>0</v>
      </c>
      <c r="H27" s="34">
        <v>0</v>
      </c>
      <c r="I27" s="7">
        <v>0</v>
      </c>
      <c r="J27" s="14"/>
      <c r="K27" s="7">
        <v>0</v>
      </c>
      <c r="L27" s="7" t="s">
        <v>55</v>
      </c>
      <c r="M27" s="7">
        <v>5</v>
      </c>
      <c r="N27" s="7">
        <v>0</v>
      </c>
      <c r="O27" s="7">
        <v>12</v>
      </c>
      <c r="P27" s="7">
        <v>4</v>
      </c>
      <c r="Q27" s="7">
        <v>5</v>
      </c>
      <c r="R27" s="7">
        <v>5</v>
      </c>
    </row>
    <row r="28" spans="2:19" ht="45" x14ac:dyDescent="0.25">
      <c r="B28" s="58"/>
      <c r="C28" s="4" t="s">
        <v>3</v>
      </c>
      <c r="D28" s="6" t="s">
        <v>80</v>
      </c>
      <c r="E28" s="14"/>
      <c r="F28" s="14"/>
      <c r="G28" s="7">
        <v>0</v>
      </c>
      <c r="H28" s="34">
        <v>0</v>
      </c>
      <c r="I28" s="7">
        <v>5</v>
      </c>
      <c r="J28" s="14"/>
      <c r="K28" s="7">
        <v>0</v>
      </c>
      <c r="L28" s="7" t="s">
        <v>55</v>
      </c>
      <c r="M28" s="7">
        <v>5</v>
      </c>
      <c r="N28" s="7">
        <v>0</v>
      </c>
      <c r="O28" s="7">
        <v>12</v>
      </c>
      <c r="P28" s="7">
        <v>4</v>
      </c>
      <c r="Q28" s="7">
        <v>5</v>
      </c>
      <c r="R28" s="7">
        <v>5</v>
      </c>
    </row>
    <row r="30" spans="2:19" ht="30" x14ac:dyDescent="0.25">
      <c r="B30" s="8" t="s">
        <v>17</v>
      </c>
      <c r="C30" s="58" t="s">
        <v>18</v>
      </c>
      <c r="D30" s="58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52" t="s">
        <v>162</v>
      </c>
      <c r="Q30" s="53" t="s">
        <v>163</v>
      </c>
      <c r="R30" s="55" t="s">
        <v>169</v>
      </c>
    </row>
    <row r="31" spans="2:19" ht="30" x14ac:dyDescent="0.25">
      <c r="B31" s="58">
        <v>6</v>
      </c>
      <c r="C31" s="9" t="s">
        <v>0</v>
      </c>
      <c r="D31" s="10" t="s">
        <v>81</v>
      </c>
      <c r="E31" s="11" t="e">
        <f t="shared" ref="E31:O31" si="10">E32/E33*100</f>
        <v>#DIV/0!</v>
      </c>
      <c r="F31" s="11" t="e">
        <f t="shared" si="10"/>
        <v>#DIV/0!</v>
      </c>
      <c r="G31" s="11">
        <f t="shared" si="10"/>
        <v>80</v>
      </c>
      <c r="H31" s="11">
        <f t="shared" si="10"/>
        <v>274.10071942446041</v>
      </c>
      <c r="I31" s="11">
        <f t="shared" si="10"/>
        <v>99.286733238231093</v>
      </c>
      <c r="J31" s="11">
        <f t="shared" si="10"/>
        <v>93.40836012861736</v>
      </c>
      <c r="K31" s="11">
        <f t="shared" si="10"/>
        <v>87.358916478555301</v>
      </c>
      <c r="L31" s="11">
        <f t="shared" si="10"/>
        <v>98.00380228136882</v>
      </c>
      <c r="M31" s="11">
        <f t="shared" si="10"/>
        <v>95.527156549520768</v>
      </c>
      <c r="N31" s="11">
        <f t="shared" si="10"/>
        <v>97.152428810720266</v>
      </c>
      <c r="O31" s="11">
        <f t="shared" si="10"/>
        <v>94.818652849740943</v>
      </c>
      <c r="P31" s="11" t="e">
        <f t="shared" ref="P31:R31" si="11">P32/P33*100</f>
        <v>#DIV/0!</v>
      </c>
      <c r="Q31" s="11">
        <f t="shared" si="11"/>
        <v>90.653008962868114</v>
      </c>
      <c r="R31" s="11">
        <f t="shared" si="11"/>
        <v>83.309352517985616</v>
      </c>
      <c r="S31" s="33"/>
    </row>
    <row r="32" spans="2:19" ht="50.25" customHeight="1" x14ac:dyDescent="0.25">
      <c r="B32" s="58"/>
      <c r="C32" s="4" t="s">
        <v>2</v>
      </c>
      <c r="D32" s="6" t="s">
        <v>82</v>
      </c>
      <c r="E32" s="14"/>
      <c r="F32" s="14"/>
      <c r="G32" s="7">
        <v>252</v>
      </c>
      <c r="H32" s="13">
        <v>381</v>
      </c>
      <c r="I32" s="7">
        <v>696</v>
      </c>
      <c r="J32" s="7">
        <v>581</v>
      </c>
      <c r="K32" s="7">
        <v>1161</v>
      </c>
      <c r="L32" s="7">
        <v>1031</v>
      </c>
      <c r="M32" s="7">
        <v>598</v>
      </c>
      <c r="N32" s="7">
        <v>580</v>
      </c>
      <c r="O32" s="7">
        <v>549</v>
      </c>
      <c r="P32" s="7">
        <v>0</v>
      </c>
      <c r="Q32" s="7">
        <v>708</v>
      </c>
      <c r="R32" s="7">
        <v>579</v>
      </c>
      <c r="S32" s="33"/>
    </row>
    <row r="33" spans="2:19" ht="45" x14ac:dyDescent="0.25">
      <c r="B33" s="58"/>
      <c r="C33" s="4" t="s">
        <v>3</v>
      </c>
      <c r="D33" s="6" t="s">
        <v>83</v>
      </c>
      <c r="E33" s="14"/>
      <c r="F33" s="14"/>
      <c r="G33" s="7">
        <v>315</v>
      </c>
      <c r="H33" s="34">
        <v>139</v>
      </c>
      <c r="I33" s="7">
        <v>701</v>
      </c>
      <c r="J33" s="7">
        <v>622</v>
      </c>
      <c r="K33" s="7">
        <v>1329</v>
      </c>
      <c r="L33" s="7">
        <v>1052</v>
      </c>
      <c r="M33" s="7">
        <v>626</v>
      </c>
      <c r="N33" s="7">
        <v>597</v>
      </c>
      <c r="O33" s="7">
        <v>579</v>
      </c>
      <c r="P33" s="7">
        <v>0</v>
      </c>
      <c r="Q33" s="7">
        <v>781</v>
      </c>
      <c r="R33" s="7">
        <v>695</v>
      </c>
      <c r="S33" s="33"/>
    </row>
    <row r="35" spans="2:19" ht="30" x14ac:dyDescent="0.25">
      <c r="B35" s="8" t="s">
        <v>17</v>
      </c>
      <c r="C35" s="58" t="s">
        <v>18</v>
      </c>
      <c r="D35" s="58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52" t="s">
        <v>162</v>
      </c>
      <c r="Q35" s="53" t="s">
        <v>163</v>
      </c>
      <c r="R35" s="55" t="s">
        <v>169</v>
      </c>
    </row>
    <row r="36" spans="2:19" ht="30" x14ac:dyDescent="0.25">
      <c r="B36" s="58">
        <v>7</v>
      </c>
      <c r="C36" s="9" t="s">
        <v>0</v>
      </c>
      <c r="D36" s="10" t="s">
        <v>84</v>
      </c>
      <c r="E36" s="11" t="e">
        <f t="shared" ref="E36:O36" si="12">E37/E38*100</f>
        <v>#DIV/0!</v>
      </c>
      <c r="F36" s="11" t="e">
        <f t="shared" si="12"/>
        <v>#DIV/0!</v>
      </c>
      <c r="G36" s="11" t="s">
        <v>55</v>
      </c>
      <c r="H36" s="11" t="e">
        <f>H37/H38</f>
        <v>#DIV/0!</v>
      </c>
      <c r="I36" s="11" t="e">
        <f t="shared" si="12"/>
        <v>#DIV/0!</v>
      </c>
      <c r="J36" s="11" t="e">
        <f t="shared" si="12"/>
        <v>#DIV/0!</v>
      </c>
      <c r="K36" s="11" t="e">
        <f t="shared" si="12"/>
        <v>#DIV/0!</v>
      </c>
      <c r="L36" s="11">
        <f t="shared" si="12"/>
        <v>100</v>
      </c>
      <c r="M36" s="11">
        <f t="shared" si="12"/>
        <v>100</v>
      </c>
      <c r="N36" s="11">
        <f t="shared" si="12"/>
        <v>100</v>
      </c>
      <c r="O36" s="11">
        <f t="shared" si="12"/>
        <v>100</v>
      </c>
      <c r="P36" s="11">
        <f t="shared" ref="P36:R36" si="13">P37/P38*100</f>
        <v>100</v>
      </c>
      <c r="Q36" s="11">
        <f t="shared" si="13"/>
        <v>100</v>
      </c>
      <c r="R36" s="11">
        <f t="shared" si="13"/>
        <v>100</v>
      </c>
    </row>
    <row r="37" spans="2:19" ht="60" x14ac:dyDescent="0.25">
      <c r="B37" s="58"/>
      <c r="C37" s="4" t="s">
        <v>2</v>
      </c>
      <c r="D37" s="6" t="s">
        <v>85</v>
      </c>
      <c r="E37" s="14"/>
      <c r="F37" s="14"/>
      <c r="G37" s="7">
        <v>0</v>
      </c>
      <c r="H37" s="14"/>
      <c r="I37" s="14"/>
      <c r="J37" s="14"/>
      <c r="K37" s="14"/>
      <c r="L37" s="7">
        <v>25</v>
      </c>
      <c r="M37" s="7">
        <v>12</v>
      </c>
      <c r="N37" s="7">
        <v>14</v>
      </c>
      <c r="O37" s="7">
        <v>14</v>
      </c>
      <c r="P37" s="7">
        <v>15</v>
      </c>
      <c r="Q37" s="7">
        <v>16</v>
      </c>
      <c r="R37" s="7">
        <v>16</v>
      </c>
    </row>
    <row r="38" spans="2:19" ht="45" x14ac:dyDescent="0.25">
      <c r="B38" s="58"/>
      <c r="C38" s="4" t="s">
        <v>3</v>
      </c>
      <c r="D38" s="6" t="s">
        <v>86</v>
      </c>
      <c r="E38" s="14"/>
      <c r="F38" s="14"/>
      <c r="G38" s="7">
        <v>0</v>
      </c>
      <c r="H38" s="14"/>
      <c r="I38" s="14"/>
      <c r="J38" s="14"/>
      <c r="K38" s="14"/>
      <c r="L38" s="7">
        <v>25</v>
      </c>
      <c r="M38" s="7">
        <v>12</v>
      </c>
      <c r="N38" s="7">
        <v>14</v>
      </c>
      <c r="O38" s="7">
        <v>14</v>
      </c>
      <c r="P38" s="7">
        <v>15</v>
      </c>
      <c r="Q38" s="7">
        <v>16</v>
      </c>
      <c r="R38" s="7">
        <v>16</v>
      </c>
    </row>
    <row r="40" spans="2:19" ht="30" x14ac:dyDescent="0.25">
      <c r="B40" s="8" t="s">
        <v>17</v>
      </c>
      <c r="C40" s="58" t="s">
        <v>18</v>
      </c>
      <c r="D40" s="58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52" t="s">
        <v>162</v>
      </c>
      <c r="Q40" s="53" t="s">
        <v>163</v>
      </c>
      <c r="R40" s="55" t="s">
        <v>169</v>
      </c>
    </row>
    <row r="41" spans="2:19" ht="45" x14ac:dyDescent="0.25">
      <c r="B41" s="58">
        <v>8</v>
      </c>
      <c r="C41" s="9" t="s">
        <v>0</v>
      </c>
      <c r="D41" s="10" t="s">
        <v>87</v>
      </c>
      <c r="E41" s="11" t="e">
        <f t="shared" ref="E41:O41" si="14">E42/E43*100</f>
        <v>#DIV/0!</v>
      </c>
      <c r="F41" s="11" t="e">
        <f t="shared" si="14"/>
        <v>#DIV/0!</v>
      </c>
      <c r="G41" s="11" t="s">
        <v>55</v>
      </c>
      <c r="H41" s="11" t="e">
        <f t="shared" si="14"/>
        <v>#DIV/0!</v>
      </c>
      <c r="I41" s="11" t="e">
        <f t="shared" si="14"/>
        <v>#DIV/0!</v>
      </c>
      <c r="J41" s="11" t="e">
        <f t="shared" si="14"/>
        <v>#DIV/0!</v>
      </c>
      <c r="K41" s="11" t="e">
        <f t="shared" si="14"/>
        <v>#DIV/0!</v>
      </c>
      <c r="L41" s="11" t="e">
        <f t="shared" si="14"/>
        <v>#VALUE!</v>
      </c>
      <c r="M41" s="11">
        <f t="shared" si="14"/>
        <v>100</v>
      </c>
      <c r="N41" s="11" t="e">
        <f t="shared" si="14"/>
        <v>#DIV/0!</v>
      </c>
      <c r="O41" s="11">
        <f t="shared" si="14"/>
        <v>100</v>
      </c>
      <c r="P41" s="11">
        <f t="shared" ref="P41:R41" si="15">P42/P43*100</f>
        <v>100</v>
      </c>
      <c r="Q41" s="11">
        <f t="shared" si="15"/>
        <v>100</v>
      </c>
      <c r="R41" s="11">
        <f t="shared" si="15"/>
        <v>100</v>
      </c>
    </row>
    <row r="42" spans="2:19" ht="90" x14ac:dyDescent="0.25">
      <c r="B42" s="58"/>
      <c r="C42" s="4" t="s">
        <v>2</v>
      </c>
      <c r="D42" s="6" t="s">
        <v>89</v>
      </c>
      <c r="E42" s="14"/>
      <c r="F42" s="14"/>
      <c r="G42" s="7">
        <v>0</v>
      </c>
      <c r="H42" s="14"/>
      <c r="I42" s="14"/>
      <c r="J42" s="14"/>
      <c r="K42" s="14"/>
      <c r="L42" s="7" t="s">
        <v>55</v>
      </c>
      <c r="M42" s="7">
        <v>1</v>
      </c>
      <c r="N42" s="7">
        <v>0</v>
      </c>
      <c r="O42" s="7">
        <v>1</v>
      </c>
      <c r="P42" s="7">
        <v>1</v>
      </c>
      <c r="Q42" s="7">
        <v>1</v>
      </c>
      <c r="R42" s="7">
        <v>1</v>
      </c>
    </row>
    <row r="43" spans="2:19" ht="45" x14ac:dyDescent="0.25">
      <c r="B43" s="58"/>
      <c r="C43" s="4" t="s">
        <v>3</v>
      </c>
      <c r="D43" s="6" t="s">
        <v>88</v>
      </c>
      <c r="E43" s="14"/>
      <c r="F43" s="14"/>
      <c r="G43" s="7">
        <v>0</v>
      </c>
      <c r="H43" s="14"/>
      <c r="I43" s="14"/>
      <c r="J43" s="14"/>
      <c r="K43" s="14"/>
      <c r="L43" s="7" t="s">
        <v>55</v>
      </c>
      <c r="M43" s="7">
        <v>1</v>
      </c>
      <c r="N43" s="7">
        <v>0</v>
      </c>
      <c r="O43" s="7">
        <v>1</v>
      </c>
      <c r="P43" s="7">
        <v>1</v>
      </c>
      <c r="Q43" s="7">
        <v>1</v>
      </c>
      <c r="R43" s="7">
        <v>1</v>
      </c>
    </row>
    <row r="45" spans="2:19" ht="30" x14ac:dyDescent="0.25">
      <c r="B45" s="8" t="s">
        <v>17</v>
      </c>
      <c r="C45" s="58" t="s">
        <v>18</v>
      </c>
      <c r="D45" s="58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52" t="s">
        <v>162</v>
      </c>
      <c r="Q45" s="53" t="s">
        <v>163</v>
      </c>
      <c r="R45" s="55" t="s">
        <v>169</v>
      </c>
    </row>
    <row r="46" spans="2:19" ht="30" x14ac:dyDescent="0.25">
      <c r="B46" s="58">
        <v>9</v>
      </c>
      <c r="C46" s="9" t="s">
        <v>0</v>
      </c>
      <c r="D46" s="10" t="s">
        <v>90</v>
      </c>
      <c r="E46" s="11" t="e">
        <f t="shared" ref="E46:O46" si="16">E47/E48*100</f>
        <v>#DIV/0!</v>
      </c>
      <c r="F46" s="11" t="e">
        <f t="shared" si="16"/>
        <v>#DIV/0!</v>
      </c>
      <c r="G46" s="11">
        <f t="shared" si="16"/>
        <v>100</v>
      </c>
      <c r="H46" s="11">
        <f t="shared" si="16"/>
        <v>100</v>
      </c>
      <c r="I46" s="11">
        <f t="shared" si="16"/>
        <v>88.888888888888886</v>
      </c>
      <c r="J46" s="11">
        <f t="shared" si="16"/>
        <v>111.11111111111111</v>
      </c>
      <c r="K46" s="11">
        <f t="shared" si="16"/>
        <v>210</v>
      </c>
      <c r="L46" s="11">
        <f t="shared" si="16"/>
        <v>66.666666666666657</v>
      </c>
      <c r="M46" s="11">
        <f t="shared" si="16"/>
        <v>77.777777777777786</v>
      </c>
      <c r="N46" s="11">
        <f t="shared" si="16"/>
        <v>70</v>
      </c>
      <c r="O46" s="11">
        <f t="shared" si="16"/>
        <v>75</v>
      </c>
      <c r="P46" s="11">
        <f t="shared" ref="P46:R46" si="17">P47/P48*100</f>
        <v>0</v>
      </c>
      <c r="Q46" s="11">
        <f t="shared" si="17"/>
        <v>114.28571428571428</v>
      </c>
      <c r="R46" s="11">
        <f t="shared" si="17"/>
        <v>30</v>
      </c>
    </row>
    <row r="47" spans="2:19" ht="30" x14ac:dyDescent="0.25">
      <c r="B47" s="58"/>
      <c r="C47" s="4" t="s">
        <v>2</v>
      </c>
      <c r="D47" s="6" t="s">
        <v>91</v>
      </c>
      <c r="E47" s="14"/>
      <c r="F47" s="14"/>
      <c r="G47" s="7">
        <v>1</v>
      </c>
      <c r="H47" s="7">
        <v>9</v>
      </c>
      <c r="I47" s="7">
        <v>8</v>
      </c>
      <c r="J47" s="7">
        <v>10</v>
      </c>
      <c r="K47" s="7">
        <v>21</v>
      </c>
      <c r="L47" s="7">
        <v>14</v>
      </c>
      <c r="M47" s="7">
        <v>7</v>
      </c>
      <c r="N47" s="7">
        <v>7</v>
      </c>
      <c r="O47" s="7">
        <v>6</v>
      </c>
      <c r="P47" s="7">
        <v>0</v>
      </c>
      <c r="Q47" s="7">
        <v>8</v>
      </c>
      <c r="R47" s="7">
        <v>3</v>
      </c>
    </row>
    <row r="48" spans="2:19" ht="45" x14ac:dyDescent="0.25">
      <c r="B48" s="58"/>
      <c r="C48" s="4" t="s">
        <v>3</v>
      </c>
      <c r="D48" s="6" t="s">
        <v>92</v>
      </c>
      <c r="E48" s="14"/>
      <c r="F48" s="14"/>
      <c r="G48" s="7">
        <v>1</v>
      </c>
      <c r="H48" s="7">
        <v>9</v>
      </c>
      <c r="I48" s="7">
        <v>9</v>
      </c>
      <c r="J48" s="7">
        <v>9</v>
      </c>
      <c r="K48" s="7">
        <v>10</v>
      </c>
      <c r="L48" s="7">
        <v>21</v>
      </c>
      <c r="M48" s="7">
        <v>9</v>
      </c>
      <c r="N48" s="7">
        <v>10</v>
      </c>
      <c r="O48" s="7">
        <v>8</v>
      </c>
      <c r="P48" s="7">
        <v>2</v>
      </c>
      <c r="Q48" s="7">
        <v>7</v>
      </c>
      <c r="R48" s="7">
        <v>10</v>
      </c>
    </row>
    <row r="50" spans="2:18" ht="30" x14ac:dyDescent="0.25">
      <c r="B50" s="8" t="s">
        <v>17</v>
      </c>
      <c r="C50" s="58" t="s">
        <v>18</v>
      </c>
      <c r="D50" s="58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52" t="s">
        <v>162</v>
      </c>
      <c r="Q50" s="53" t="s">
        <v>163</v>
      </c>
      <c r="R50" s="55" t="s">
        <v>169</v>
      </c>
    </row>
    <row r="51" spans="2:18" ht="30" x14ac:dyDescent="0.25">
      <c r="B51" s="58">
        <v>10</v>
      </c>
      <c r="C51" s="9" t="s">
        <v>0</v>
      </c>
      <c r="D51" s="10" t="s">
        <v>93</v>
      </c>
      <c r="E51" s="11" t="e">
        <f t="shared" ref="E51:O51" si="18">E52/E53*100</f>
        <v>#DIV/0!</v>
      </c>
      <c r="F51" s="11" t="e">
        <f t="shared" si="18"/>
        <v>#DIV/0!</v>
      </c>
      <c r="G51" s="11" t="e">
        <f t="shared" si="18"/>
        <v>#DIV/0!</v>
      </c>
      <c r="H51" s="11" t="e">
        <f t="shared" si="18"/>
        <v>#DIV/0!</v>
      </c>
      <c r="I51" s="11" t="e">
        <f t="shared" si="18"/>
        <v>#DIV/0!</v>
      </c>
      <c r="J51" s="11" t="e">
        <f t="shared" si="18"/>
        <v>#DIV/0!</v>
      </c>
      <c r="K51" s="11" t="e">
        <f t="shared" si="18"/>
        <v>#DIV/0!</v>
      </c>
      <c r="L51" s="11">
        <f t="shared" si="18"/>
        <v>66.825095057034218</v>
      </c>
      <c r="M51" s="11">
        <f t="shared" si="18"/>
        <v>59.265175718849839</v>
      </c>
      <c r="N51" s="11">
        <f t="shared" si="18"/>
        <v>74.874371859296488</v>
      </c>
      <c r="O51" s="11">
        <f t="shared" si="18"/>
        <v>65.803108808290162</v>
      </c>
      <c r="P51" s="11" t="e">
        <f t="shared" ref="P51:R51" si="19">P52/P53*100</f>
        <v>#DIV/0!</v>
      </c>
      <c r="Q51" s="11">
        <f t="shared" si="19"/>
        <v>32.010243277848907</v>
      </c>
      <c r="R51" s="11">
        <f t="shared" si="19"/>
        <v>52.949640287769782</v>
      </c>
    </row>
    <row r="52" spans="2:18" ht="30" x14ac:dyDescent="0.25">
      <c r="B52" s="58"/>
      <c r="C52" s="4" t="s">
        <v>2</v>
      </c>
      <c r="D52" s="6" t="s">
        <v>94</v>
      </c>
      <c r="E52" s="14"/>
      <c r="F52" s="14"/>
      <c r="G52" s="14"/>
      <c r="H52" s="14"/>
      <c r="I52" s="14"/>
      <c r="J52" s="14"/>
      <c r="K52" s="14"/>
      <c r="L52" s="7">
        <v>703</v>
      </c>
      <c r="M52" s="7">
        <v>371</v>
      </c>
      <c r="N52" s="7">
        <v>447</v>
      </c>
      <c r="O52" s="7">
        <v>381</v>
      </c>
      <c r="P52" s="7">
        <v>0</v>
      </c>
      <c r="Q52" s="7">
        <v>250</v>
      </c>
      <c r="R52" s="7">
        <v>368</v>
      </c>
    </row>
    <row r="53" spans="2:18" ht="45" x14ac:dyDescent="0.25">
      <c r="B53" s="58"/>
      <c r="C53" s="4" t="s">
        <v>3</v>
      </c>
      <c r="D53" s="6" t="s">
        <v>95</v>
      </c>
      <c r="E53" s="14"/>
      <c r="F53" s="14"/>
      <c r="G53" s="14"/>
      <c r="H53" s="14"/>
      <c r="I53" s="14"/>
      <c r="J53" s="14"/>
      <c r="K53" s="14"/>
      <c r="L53" s="7">
        <v>1052</v>
      </c>
      <c r="M53" s="7">
        <v>626</v>
      </c>
      <c r="N53" s="7">
        <v>597</v>
      </c>
      <c r="O53" s="7">
        <v>579</v>
      </c>
      <c r="P53" s="7">
        <v>0</v>
      </c>
      <c r="Q53" s="7">
        <v>781</v>
      </c>
      <c r="R53" s="7">
        <v>695</v>
      </c>
    </row>
    <row r="55" spans="2:18" ht="30" x14ac:dyDescent="0.25">
      <c r="B55" s="8" t="s">
        <v>17</v>
      </c>
      <c r="C55" s="58" t="s">
        <v>18</v>
      </c>
      <c r="D55" s="58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52" t="s">
        <v>162</v>
      </c>
      <c r="Q55" s="53" t="s">
        <v>163</v>
      </c>
      <c r="R55" s="55" t="s">
        <v>169</v>
      </c>
    </row>
    <row r="56" spans="2:18" ht="30" x14ac:dyDescent="0.25">
      <c r="B56" s="58">
        <v>11</v>
      </c>
      <c r="C56" s="9" t="s">
        <v>0</v>
      </c>
      <c r="D56" s="10" t="s">
        <v>96</v>
      </c>
      <c r="E56" s="11" t="e">
        <f t="shared" ref="E56:G56" si="20">E57/E58*100</f>
        <v>#DIV/0!</v>
      </c>
      <c r="F56" s="11" t="e">
        <f t="shared" si="20"/>
        <v>#DIV/0!</v>
      </c>
      <c r="G56" s="11" t="e">
        <f t="shared" si="20"/>
        <v>#DIV/0!</v>
      </c>
      <c r="H56" s="11">
        <f>H57/H58</f>
        <v>8.5</v>
      </c>
      <c r="I56" s="11">
        <f>I57/I58</f>
        <v>8.8194444444444446</v>
      </c>
      <c r="J56" s="11">
        <f>J57/J58</f>
        <v>9.1733333333333338</v>
      </c>
      <c r="K56" s="11">
        <f>K57/K58</f>
        <v>8.4193548387096779</v>
      </c>
      <c r="L56" s="11">
        <f>L57/L58</f>
        <v>7.9069767441860463</v>
      </c>
      <c r="M56" s="11">
        <f t="shared" ref="M56:O56" si="21">M57/M58</f>
        <v>8.2437500000000004</v>
      </c>
      <c r="N56" s="11">
        <f t="shared" si="21"/>
        <v>9.5561797752808992</v>
      </c>
      <c r="O56" s="11">
        <f t="shared" si="21"/>
        <v>9.4375</v>
      </c>
      <c r="P56" s="11" t="e">
        <f t="shared" ref="P56:R56" si="22">P57/P58</f>
        <v>#DIV/0!</v>
      </c>
      <c r="Q56" s="11">
        <f t="shared" si="22"/>
        <v>9.6015936254980083</v>
      </c>
      <c r="R56" s="11">
        <f t="shared" si="22"/>
        <v>9.64</v>
      </c>
    </row>
    <row r="57" spans="2:18" ht="75" x14ac:dyDescent="0.25">
      <c r="B57" s="58"/>
      <c r="C57" s="4" t="s">
        <v>2</v>
      </c>
      <c r="D57" s="6" t="s">
        <v>97</v>
      </c>
      <c r="E57" s="14"/>
      <c r="F57" s="14"/>
      <c r="G57" s="14"/>
      <c r="H57" s="7">
        <v>1717</v>
      </c>
      <c r="I57" s="7">
        <v>1270</v>
      </c>
      <c r="J57" s="7">
        <v>1376</v>
      </c>
      <c r="K57" s="7">
        <v>2610</v>
      </c>
      <c r="L57" s="7">
        <v>3400</v>
      </c>
      <c r="M57" s="7">
        <v>1319</v>
      </c>
      <c r="N57" s="7">
        <v>1701</v>
      </c>
      <c r="O57" s="7">
        <v>1510</v>
      </c>
      <c r="P57" s="7">
        <v>0</v>
      </c>
      <c r="Q57" s="7">
        <v>2410</v>
      </c>
      <c r="R57" s="7">
        <v>964</v>
      </c>
    </row>
    <row r="58" spans="2:18" ht="45" x14ac:dyDescent="0.25">
      <c r="B58" s="58"/>
      <c r="C58" s="4" t="s">
        <v>3</v>
      </c>
      <c r="D58" s="6" t="s">
        <v>98</v>
      </c>
      <c r="E58" s="14"/>
      <c r="F58" s="14"/>
      <c r="G58" s="14"/>
      <c r="H58" s="7">
        <v>202</v>
      </c>
      <c r="I58" s="7">
        <v>144</v>
      </c>
      <c r="J58" s="7">
        <v>150</v>
      </c>
      <c r="K58" s="7">
        <v>310</v>
      </c>
      <c r="L58" s="7">
        <v>430</v>
      </c>
      <c r="M58" s="7">
        <v>160</v>
      </c>
      <c r="N58" s="7">
        <v>178</v>
      </c>
      <c r="O58" s="7">
        <v>160</v>
      </c>
      <c r="P58" s="7">
        <v>0</v>
      </c>
      <c r="Q58" s="7">
        <v>251</v>
      </c>
      <c r="R58" s="7">
        <v>100</v>
      </c>
    </row>
    <row r="60" spans="2:18" ht="30" x14ac:dyDescent="0.25">
      <c r="B60" s="8" t="s">
        <v>17</v>
      </c>
      <c r="C60" s="58" t="s">
        <v>18</v>
      </c>
      <c r="D60" s="58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52" t="s">
        <v>162</v>
      </c>
      <c r="Q60" s="53" t="s">
        <v>163</v>
      </c>
      <c r="R60" s="55" t="s">
        <v>169</v>
      </c>
    </row>
    <row r="61" spans="2:18" x14ac:dyDescent="0.25">
      <c r="B61" s="58">
        <v>13</v>
      </c>
      <c r="C61" s="9" t="s">
        <v>0</v>
      </c>
      <c r="D61" s="10" t="s">
        <v>99</v>
      </c>
      <c r="E61" s="11" t="e">
        <f t="shared" ref="E61:O61" si="23">E62/E63*100</f>
        <v>#DIV/0!</v>
      </c>
      <c r="F61" s="11" t="e">
        <f t="shared" si="23"/>
        <v>#DIV/0!</v>
      </c>
      <c r="G61" s="11" t="e">
        <f t="shared" si="23"/>
        <v>#DIV/0!</v>
      </c>
      <c r="H61" s="11" t="e">
        <f t="shared" si="23"/>
        <v>#DIV/0!</v>
      </c>
      <c r="I61" s="11" t="e">
        <f t="shared" si="23"/>
        <v>#DIV/0!</v>
      </c>
      <c r="J61" s="11" t="e">
        <f t="shared" si="23"/>
        <v>#DIV/0!</v>
      </c>
      <c r="K61" s="11" t="e">
        <f t="shared" si="23"/>
        <v>#DIV/0!</v>
      </c>
      <c r="L61" s="11">
        <f t="shared" si="23"/>
        <v>75</v>
      </c>
      <c r="M61" s="11">
        <f t="shared" si="23"/>
        <v>82.758620689655174</v>
      </c>
      <c r="N61" s="11">
        <f t="shared" si="23"/>
        <v>87.356321839080465</v>
      </c>
      <c r="O61" s="11">
        <f t="shared" si="23"/>
        <v>72.881355932203391</v>
      </c>
      <c r="P61" s="11">
        <f t="shared" ref="P61:R61" si="24">P62/P63*100</f>
        <v>58.695652173913047</v>
      </c>
      <c r="Q61" s="11">
        <f t="shared" si="24"/>
        <v>89.87341772151899</v>
      </c>
      <c r="R61" s="11">
        <f t="shared" si="24"/>
        <v>93.333333333333329</v>
      </c>
    </row>
    <row r="62" spans="2:18" ht="30" x14ac:dyDescent="0.25">
      <c r="B62" s="58"/>
      <c r="C62" s="4" t="s">
        <v>2</v>
      </c>
      <c r="D62" s="6" t="s">
        <v>100</v>
      </c>
      <c r="E62" s="14"/>
      <c r="F62" s="14"/>
      <c r="G62" s="14"/>
      <c r="H62" s="14"/>
      <c r="I62" s="14"/>
      <c r="J62" s="14"/>
      <c r="K62" s="14"/>
      <c r="L62" s="7">
        <v>69</v>
      </c>
      <c r="M62" s="7">
        <v>72</v>
      </c>
      <c r="N62" s="7">
        <v>76</v>
      </c>
      <c r="O62" s="7">
        <v>43</v>
      </c>
      <c r="P62" s="7">
        <v>108</v>
      </c>
      <c r="Q62" s="7">
        <v>71</v>
      </c>
      <c r="R62" s="7">
        <v>154</v>
      </c>
    </row>
    <row r="63" spans="2:18" ht="30" x14ac:dyDescent="0.25">
      <c r="B63" s="58"/>
      <c r="C63" s="4" t="s">
        <v>3</v>
      </c>
      <c r="D63" s="6" t="s">
        <v>101</v>
      </c>
      <c r="E63" s="14"/>
      <c r="F63" s="14"/>
      <c r="G63" s="14"/>
      <c r="H63" s="14"/>
      <c r="I63" s="14"/>
      <c r="J63" s="14"/>
      <c r="K63" s="14"/>
      <c r="L63" s="7">
        <v>92</v>
      </c>
      <c r="M63" s="7">
        <v>87</v>
      </c>
      <c r="N63" s="7">
        <v>87</v>
      </c>
      <c r="O63" s="7">
        <v>59</v>
      </c>
      <c r="P63" s="7">
        <v>184</v>
      </c>
      <c r="Q63" s="7">
        <v>79</v>
      </c>
      <c r="R63" s="7">
        <v>165</v>
      </c>
    </row>
    <row r="65" spans="2:18" ht="30" x14ac:dyDescent="0.25">
      <c r="B65" s="8" t="s">
        <v>17</v>
      </c>
      <c r="C65" s="58" t="s">
        <v>18</v>
      </c>
      <c r="D65" s="58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52" t="s">
        <v>162</v>
      </c>
      <c r="Q65" s="53" t="s">
        <v>163</v>
      </c>
      <c r="R65" s="55" t="s">
        <v>169</v>
      </c>
    </row>
    <row r="66" spans="2:18" x14ac:dyDescent="0.25">
      <c r="B66" s="58">
        <v>14</v>
      </c>
      <c r="C66" s="9" t="s">
        <v>0</v>
      </c>
      <c r="D66" s="10" t="s">
        <v>102</v>
      </c>
      <c r="E66" s="11" t="e">
        <f t="shared" ref="E66:O66" si="25">E67/E68*100</f>
        <v>#DIV/0!</v>
      </c>
      <c r="F66" s="11" t="e">
        <f t="shared" si="25"/>
        <v>#DIV/0!</v>
      </c>
      <c r="G66" s="11" t="e">
        <f t="shared" si="25"/>
        <v>#DIV/0!</v>
      </c>
      <c r="H66" s="11" t="e">
        <f t="shared" si="25"/>
        <v>#DIV/0!</v>
      </c>
      <c r="I66" s="11" t="e">
        <f t="shared" si="25"/>
        <v>#DIV/0!</v>
      </c>
      <c r="J66" s="11" t="e">
        <f t="shared" si="25"/>
        <v>#DIV/0!</v>
      </c>
      <c r="K66" s="11" t="e">
        <f t="shared" si="25"/>
        <v>#DIV/0!</v>
      </c>
      <c r="L66" s="11">
        <f t="shared" si="25"/>
        <v>49.019607843137251</v>
      </c>
      <c r="M66" s="11">
        <f t="shared" si="25"/>
        <v>37.974683544303801</v>
      </c>
      <c r="N66" s="11">
        <f t="shared" si="25"/>
        <v>53.225806451612897</v>
      </c>
      <c r="O66" s="11">
        <f t="shared" si="25"/>
        <v>53.571428571428569</v>
      </c>
      <c r="P66" s="11">
        <f t="shared" ref="P66:R66" si="26">P67/P68*100</f>
        <v>33.734939759036145</v>
      </c>
      <c r="Q66" s="11">
        <f t="shared" si="26"/>
        <v>34.5</v>
      </c>
      <c r="R66" s="11">
        <f t="shared" si="26"/>
        <v>31.048387096774192</v>
      </c>
    </row>
    <row r="67" spans="2:18" ht="30" x14ac:dyDescent="0.25">
      <c r="B67" s="58"/>
      <c r="C67" s="4" t="s">
        <v>2</v>
      </c>
      <c r="D67" s="6" t="s">
        <v>103</v>
      </c>
      <c r="E67" s="14"/>
      <c r="F67" s="14"/>
      <c r="G67" s="14"/>
      <c r="H67" s="14"/>
      <c r="I67" s="14"/>
      <c r="J67" s="14"/>
      <c r="K67" s="14"/>
      <c r="L67" s="7">
        <v>25</v>
      </c>
      <c r="M67" s="7">
        <v>30</v>
      </c>
      <c r="N67" s="7">
        <v>33</v>
      </c>
      <c r="O67" s="7">
        <v>45</v>
      </c>
      <c r="P67" s="7">
        <v>28</v>
      </c>
      <c r="Q67" s="7">
        <v>69</v>
      </c>
      <c r="R67" s="7">
        <v>77</v>
      </c>
    </row>
    <row r="68" spans="2:18" ht="45" x14ac:dyDescent="0.25">
      <c r="B68" s="58"/>
      <c r="C68" s="4" t="s">
        <v>3</v>
      </c>
      <c r="D68" s="6" t="s">
        <v>104</v>
      </c>
      <c r="E68" s="14"/>
      <c r="F68" s="14"/>
      <c r="G68" s="14"/>
      <c r="H68" s="14"/>
      <c r="I68" s="14"/>
      <c r="J68" s="14"/>
      <c r="K68" s="14"/>
      <c r="L68" s="7">
        <v>51</v>
      </c>
      <c r="M68" s="7">
        <v>79</v>
      </c>
      <c r="N68" s="7">
        <v>62</v>
      </c>
      <c r="O68" s="7">
        <v>84</v>
      </c>
      <c r="P68" s="7">
        <v>83</v>
      </c>
      <c r="Q68" s="7">
        <v>200</v>
      </c>
      <c r="R68" s="7">
        <v>248</v>
      </c>
    </row>
    <row r="70" spans="2:18" ht="30" x14ac:dyDescent="0.25">
      <c r="B70" s="8" t="s">
        <v>17</v>
      </c>
      <c r="C70" s="58" t="s">
        <v>18</v>
      </c>
      <c r="D70" s="58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52" t="s">
        <v>162</v>
      </c>
      <c r="Q70" s="53" t="s">
        <v>163</v>
      </c>
      <c r="R70" s="55" t="s">
        <v>169</v>
      </c>
    </row>
    <row r="71" spans="2:18" ht="30" x14ac:dyDescent="0.25">
      <c r="B71" s="58">
        <v>15</v>
      </c>
      <c r="C71" s="9" t="s">
        <v>0</v>
      </c>
      <c r="D71" s="10" t="s">
        <v>105</v>
      </c>
      <c r="E71" s="11" t="e">
        <f t="shared" ref="E71:O71" si="27">E72/E73*100</f>
        <v>#DIV/0!</v>
      </c>
      <c r="F71" s="11" t="e">
        <f t="shared" si="27"/>
        <v>#DIV/0!</v>
      </c>
      <c r="G71" s="11" t="e">
        <f t="shared" si="27"/>
        <v>#DIV/0!</v>
      </c>
      <c r="H71" s="11" t="e">
        <f t="shared" si="27"/>
        <v>#DIV/0!</v>
      </c>
      <c r="I71" s="11">
        <f t="shared" si="27"/>
        <v>146.04166666666666</v>
      </c>
      <c r="J71" s="11">
        <f t="shared" si="27"/>
        <v>129.58333333333334</v>
      </c>
      <c r="K71" s="11">
        <f t="shared" si="27"/>
        <v>283.36886993603412</v>
      </c>
      <c r="L71" s="11">
        <f t="shared" si="27"/>
        <v>121.61849710982659</v>
      </c>
      <c r="M71" s="11">
        <f t="shared" si="27"/>
        <v>122.74509803921569</v>
      </c>
      <c r="N71" s="11">
        <f t="shared" si="27"/>
        <v>82.34482758620689</v>
      </c>
      <c r="O71" s="11">
        <f t="shared" si="27"/>
        <v>99.827586206896555</v>
      </c>
      <c r="P71" s="11">
        <f t="shared" ref="P71:R71" si="28">P72/P73*100</f>
        <v>0</v>
      </c>
      <c r="Q71" s="11">
        <f t="shared" si="28"/>
        <v>130.16666666666669</v>
      </c>
      <c r="R71" s="11">
        <f t="shared" si="28"/>
        <v>73.936170212765958</v>
      </c>
    </row>
    <row r="72" spans="2:18" ht="60" x14ac:dyDescent="0.25">
      <c r="B72" s="58"/>
      <c r="C72" s="4" t="s">
        <v>2</v>
      </c>
      <c r="D72" s="6" t="s">
        <v>106</v>
      </c>
      <c r="E72" s="14"/>
      <c r="F72" s="14"/>
      <c r="G72" s="14"/>
      <c r="H72" s="14"/>
      <c r="I72" s="7">
        <v>701</v>
      </c>
      <c r="J72" s="7">
        <v>622</v>
      </c>
      <c r="K72" s="7">
        <v>1329</v>
      </c>
      <c r="L72" s="7">
        <v>1052</v>
      </c>
      <c r="M72" s="7">
        <v>626</v>
      </c>
      <c r="N72" s="7">
        <v>597</v>
      </c>
      <c r="O72" s="7">
        <v>579</v>
      </c>
      <c r="P72" s="7">
        <v>0</v>
      </c>
      <c r="Q72" s="7">
        <v>781</v>
      </c>
      <c r="R72" s="7">
        <v>695</v>
      </c>
    </row>
    <row r="73" spans="2:18" ht="60" x14ac:dyDescent="0.25">
      <c r="B73" s="58"/>
      <c r="C73" s="4" t="s">
        <v>3</v>
      </c>
      <c r="D73" s="6" t="s">
        <v>107</v>
      </c>
      <c r="E73" s="14"/>
      <c r="F73" s="14"/>
      <c r="G73" s="14"/>
      <c r="H73" s="14"/>
      <c r="I73" s="7">
        <v>480</v>
      </c>
      <c r="J73" s="7">
        <v>480</v>
      </c>
      <c r="K73" s="7">
        <v>469</v>
      </c>
      <c r="L73" s="7">
        <v>865</v>
      </c>
      <c r="M73" s="7">
        <v>510</v>
      </c>
      <c r="N73" s="7">
        <v>725</v>
      </c>
      <c r="O73" s="7">
        <v>580</v>
      </c>
      <c r="P73" s="7">
        <v>200</v>
      </c>
      <c r="Q73" s="7">
        <v>600</v>
      </c>
      <c r="R73" s="7">
        <v>940</v>
      </c>
    </row>
  </sheetData>
  <mergeCells count="29">
    <mergeCell ref="C35:D35"/>
    <mergeCell ref="B36:B38"/>
    <mergeCell ref="C40:D40"/>
    <mergeCell ref="B16:B18"/>
    <mergeCell ref="B71:B73"/>
    <mergeCell ref="C55:D55"/>
    <mergeCell ref="B56:B58"/>
    <mergeCell ref="C60:D60"/>
    <mergeCell ref="C15:D15"/>
    <mergeCell ref="B61:B63"/>
    <mergeCell ref="C65:D65"/>
    <mergeCell ref="B66:B68"/>
    <mergeCell ref="C70:D70"/>
    <mergeCell ref="B41:B43"/>
    <mergeCell ref="C45:D45"/>
    <mergeCell ref="B46:B48"/>
    <mergeCell ref="C50:D50"/>
    <mergeCell ref="B51:B53"/>
    <mergeCell ref="C30:D30"/>
    <mergeCell ref="B31:B33"/>
    <mergeCell ref="C20:D20"/>
    <mergeCell ref="B21:B23"/>
    <mergeCell ref="C25:D25"/>
    <mergeCell ref="B26:B28"/>
    <mergeCell ref="C5:D5"/>
    <mergeCell ref="B6:B8"/>
    <mergeCell ref="C10:D10"/>
    <mergeCell ref="B11:B13"/>
    <mergeCell ref="B1:R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A62F-C339-42A5-B4B9-14D42FA63FC0}">
  <dimension ref="B1:S33"/>
  <sheetViews>
    <sheetView zoomScaleNormal="100" workbookViewId="0">
      <pane ySplit="3" topLeftCell="A4" activePane="bottomLeft" state="frozen"/>
      <selection activeCell="K22" sqref="K22"/>
      <selection pane="bottomLeft" activeCell="G10" sqref="G10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6" width="15.5703125" customWidth="1"/>
    <col min="17" max="18" width="15.5703125" bestFit="1" customWidth="1"/>
    <col min="19" max="19" width="23.5703125" style="39" customWidth="1"/>
  </cols>
  <sheetData>
    <row r="1" spans="2:19" ht="15" customHeight="1" x14ac:dyDescent="0.25">
      <c r="B1" s="56" t="s">
        <v>168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2:19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2:19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2:19" ht="30" x14ac:dyDescent="0.25">
      <c r="B5" s="8" t="s">
        <v>17</v>
      </c>
      <c r="C5" s="58" t="s">
        <v>18</v>
      </c>
      <c r="D5" s="5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52" t="s">
        <v>162</v>
      </c>
      <c r="Q5" s="53" t="s">
        <v>163</v>
      </c>
      <c r="R5" s="55" t="s">
        <v>169</v>
      </c>
    </row>
    <row r="6" spans="2:19" x14ac:dyDescent="0.25">
      <c r="B6" s="58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61.904761904761905</v>
      </c>
      <c r="M6" s="11">
        <f t="shared" si="0"/>
        <v>56.441717791411037</v>
      </c>
      <c r="N6" s="11">
        <f t="shared" si="0"/>
        <v>97</v>
      </c>
      <c r="O6" s="11" t="e">
        <f t="shared" si="0"/>
        <v>#DIV/0!</v>
      </c>
      <c r="P6" s="11" t="e">
        <f t="shared" ref="P6" si="1">P7/P8*100</f>
        <v>#DIV/0!</v>
      </c>
      <c r="Q6" s="11">
        <f>Q7/Q8*100</f>
        <v>82.278481012658233</v>
      </c>
      <c r="R6" s="11">
        <f>R7/R8*100</f>
        <v>100</v>
      </c>
    </row>
    <row r="7" spans="2:19" x14ac:dyDescent="0.25">
      <c r="B7" s="58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3">
        <v>104</v>
      </c>
      <c r="M7" s="7">
        <v>92</v>
      </c>
      <c r="N7" s="7">
        <v>97</v>
      </c>
      <c r="O7" s="7">
        <v>0</v>
      </c>
      <c r="P7" s="7">
        <v>0</v>
      </c>
      <c r="Q7" s="7">
        <v>130</v>
      </c>
      <c r="R7" s="7">
        <v>55</v>
      </c>
    </row>
    <row r="8" spans="2:19" ht="45" x14ac:dyDescent="0.25">
      <c r="B8" s="58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26">
        <v>168</v>
      </c>
      <c r="M8" s="7">
        <v>163</v>
      </c>
      <c r="N8" s="7">
        <v>100</v>
      </c>
      <c r="O8" s="7">
        <v>0</v>
      </c>
      <c r="P8" s="7">
        <v>0</v>
      </c>
      <c r="Q8" s="7">
        <v>158</v>
      </c>
      <c r="R8" s="7">
        <v>55</v>
      </c>
      <c r="S8" s="40" t="s">
        <v>158</v>
      </c>
    </row>
    <row r="10" spans="2:19" ht="30" x14ac:dyDescent="0.25">
      <c r="B10" s="8" t="s">
        <v>17</v>
      </c>
      <c r="C10" s="58" t="s">
        <v>18</v>
      </c>
      <c r="D10" s="58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52" t="s">
        <v>162</v>
      </c>
      <c r="Q10" s="53" t="s">
        <v>163</v>
      </c>
      <c r="R10" s="55" t="s">
        <v>169</v>
      </c>
    </row>
    <row r="11" spans="2:19" ht="45" x14ac:dyDescent="0.25">
      <c r="B11" s="58">
        <v>2</v>
      </c>
      <c r="C11" s="9" t="s">
        <v>0</v>
      </c>
      <c r="D11" s="10" t="s">
        <v>170</v>
      </c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>
        <f t="shared" si="2"/>
        <v>78.645833333333343</v>
      </c>
      <c r="M11" s="11">
        <f t="shared" si="2"/>
        <v>85.6</v>
      </c>
      <c r="N11" s="11">
        <f t="shared" si="2"/>
        <v>103</v>
      </c>
      <c r="O11" s="11" t="e">
        <f t="shared" si="2"/>
        <v>#DIV/0!</v>
      </c>
      <c r="P11" s="11" t="e">
        <f t="shared" ref="P11:R11" si="3">P12/P13*100</f>
        <v>#DIV/0!</v>
      </c>
      <c r="Q11" s="11">
        <f t="shared" si="3"/>
        <v>100</v>
      </c>
      <c r="R11" s="11">
        <f t="shared" si="3"/>
        <v>100</v>
      </c>
    </row>
    <row r="12" spans="2:19" ht="45" x14ac:dyDescent="0.25">
      <c r="B12" s="58"/>
      <c r="C12" s="4" t="s">
        <v>2</v>
      </c>
      <c r="D12" s="6" t="s">
        <v>108</v>
      </c>
      <c r="E12" s="14"/>
      <c r="F12" s="14"/>
      <c r="G12" s="14"/>
      <c r="H12" s="14"/>
      <c r="I12" s="14"/>
      <c r="J12" s="14"/>
      <c r="K12" s="14"/>
      <c r="L12" s="13">
        <v>151</v>
      </c>
      <c r="M12" s="7">
        <v>107</v>
      </c>
      <c r="N12" s="7">
        <v>103</v>
      </c>
      <c r="O12" s="7">
        <v>0</v>
      </c>
      <c r="P12" s="7">
        <v>0</v>
      </c>
      <c r="Q12" s="7">
        <v>130</v>
      </c>
      <c r="R12" s="7">
        <v>55</v>
      </c>
    </row>
    <row r="13" spans="2:19" ht="45" x14ac:dyDescent="0.25">
      <c r="B13" s="58"/>
      <c r="C13" s="4" t="s">
        <v>3</v>
      </c>
      <c r="D13" s="6" t="s">
        <v>109</v>
      </c>
      <c r="E13" s="14"/>
      <c r="F13" s="14"/>
      <c r="G13" s="14"/>
      <c r="H13" s="14"/>
      <c r="I13" s="14"/>
      <c r="J13" s="14"/>
      <c r="K13" s="14"/>
      <c r="L13" s="13">
        <v>192</v>
      </c>
      <c r="M13" s="7">
        <v>125</v>
      </c>
      <c r="N13" s="7">
        <v>100</v>
      </c>
      <c r="O13" s="7">
        <v>0</v>
      </c>
      <c r="P13" s="7">
        <v>0</v>
      </c>
      <c r="Q13" s="7">
        <v>130</v>
      </c>
      <c r="R13" s="7">
        <v>55</v>
      </c>
    </row>
    <row r="15" spans="2:19" ht="30" x14ac:dyDescent="0.25">
      <c r="B15" s="8" t="s">
        <v>17</v>
      </c>
      <c r="C15" s="58" t="s">
        <v>18</v>
      </c>
      <c r="D15" s="58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52" t="s">
        <v>162</v>
      </c>
      <c r="Q15" s="53" t="s">
        <v>163</v>
      </c>
      <c r="R15" s="55" t="s">
        <v>169</v>
      </c>
    </row>
    <row r="16" spans="2:19" ht="45" x14ac:dyDescent="0.25">
      <c r="B16" s="58">
        <v>3</v>
      </c>
      <c r="C16" s="9" t="s">
        <v>0</v>
      </c>
      <c r="D16" s="10" t="s">
        <v>110</v>
      </c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 t="e">
        <f t="shared" si="4"/>
        <v>#DIV/0!</v>
      </c>
      <c r="M16" s="11" t="e">
        <f t="shared" si="4"/>
        <v>#DIV/0!</v>
      </c>
      <c r="N16" s="11">
        <f t="shared" si="4"/>
        <v>100</v>
      </c>
      <c r="O16" s="11" t="e">
        <f t="shared" si="4"/>
        <v>#DIV/0!</v>
      </c>
      <c r="P16" s="11" t="e">
        <f t="shared" ref="P16:R16" si="5">P17/P18*100</f>
        <v>#DIV/0!</v>
      </c>
      <c r="Q16" s="11">
        <f t="shared" si="5"/>
        <v>100</v>
      </c>
      <c r="R16" s="11">
        <f t="shared" si="5"/>
        <v>100</v>
      </c>
    </row>
    <row r="17" spans="2:19" ht="45" x14ac:dyDescent="0.25">
      <c r="B17" s="58"/>
      <c r="C17" s="4" t="s">
        <v>2</v>
      </c>
      <c r="D17" s="6" t="s">
        <v>111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4</v>
      </c>
      <c r="O17" s="7">
        <v>0</v>
      </c>
      <c r="P17" s="7">
        <v>0</v>
      </c>
      <c r="Q17" s="7">
        <v>3</v>
      </c>
      <c r="R17" s="7">
        <v>3</v>
      </c>
    </row>
    <row r="18" spans="2:19" ht="45" x14ac:dyDescent="0.25">
      <c r="B18" s="58"/>
      <c r="C18" s="4" t="s">
        <v>3</v>
      </c>
      <c r="D18" s="6" t="s">
        <v>112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4</v>
      </c>
      <c r="O18" s="7">
        <v>0</v>
      </c>
      <c r="P18" s="7">
        <v>0</v>
      </c>
      <c r="Q18" s="7">
        <v>3</v>
      </c>
      <c r="R18" s="7">
        <v>3</v>
      </c>
    </row>
    <row r="20" spans="2:19" ht="30" x14ac:dyDescent="0.25">
      <c r="B20" s="8" t="s">
        <v>17</v>
      </c>
      <c r="C20" s="58" t="s">
        <v>18</v>
      </c>
      <c r="D20" s="58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52" t="s">
        <v>162</v>
      </c>
      <c r="Q20" s="53" t="s">
        <v>163</v>
      </c>
      <c r="R20" s="55" t="s">
        <v>169</v>
      </c>
    </row>
    <row r="21" spans="2:19" ht="45" x14ac:dyDescent="0.25">
      <c r="B21" s="58">
        <v>4</v>
      </c>
      <c r="C21" s="9" t="s">
        <v>0</v>
      </c>
      <c r="D21" s="10" t="s">
        <v>113</v>
      </c>
      <c r="E21" s="11" t="e">
        <f t="shared" ref="E21:O21" si="6">E22/E23*100</f>
        <v>#DIV/0!</v>
      </c>
      <c r="F21" s="11" t="e">
        <f t="shared" si="6"/>
        <v>#DIV/0!</v>
      </c>
      <c r="G21" s="11" t="e">
        <f t="shared" si="6"/>
        <v>#DIV/0!</v>
      </c>
      <c r="H21" s="11" t="e">
        <f t="shared" si="6"/>
        <v>#DIV/0!</v>
      </c>
      <c r="I21" s="11" t="e">
        <f t="shared" si="6"/>
        <v>#DIV/0!</v>
      </c>
      <c r="J21" s="11" t="e">
        <f t="shared" si="6"/>
        <v>#DIV/0!</v>
      </c>
      <c r="K21" s="11" t="e">
        <f t="shared" si="6"/>
        <v>#DIV/0!</v>
      </c>
      <c r="L21" s="11" t="e">
        <f t="shared" si="6"/>
        <v>#DIV/0!</v>
      </c>
      <c r="M21" s="11" t="e">
        <f t="shared" si="6"/>
        <v>#DIV/0!</v>
      </c>
      <c r="N21" s="11" t="e">
        <f t="shared" si="6"/>
        <v>#DIV/0!</v>
      </c>
      <c r="O21" s="11">
        <f t="shared" si="6"/>
        <v>0</v>
      </c>
      <c r="P21" s="11" t="e">
        <f t="shared" ref="P21:R21" si="7">P22/P23*100</f>
        <v>#DIV/0!</v>
      </c>
      <c r="Q21" s="11">
        <f t="shared" si="7"/>
        <v>2.4829139079333398E-4</v>
      </c>
      <c r="R21" s="11" t="e">
        <f t="shared" si="7"/>
        <v>#DIV/0!</v>
      </c>
    </row>
    <row r="22" spans="2:19" ht="30" x14ac:dyDescent="0.25">
      <c r="B22" s="58"/>
      <c r="C22" s="4" t="s">
        <v>2</v>
      </c>
      <c r="D22" s="6" t="s">
        <v>114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7">
        <v>0</v>
      </c>
      <c r="P22" s="7">
        <v>0</v>
      </c>
      <c r="Q22" s="15">
        <v>1940</v>
      </c>
      <c r="R22" s="15"/>
    </row>
    <row r="23" spans="2:19" x14ac:dyDescent="0.25">
      <c r="B23" s="58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/>
    </row>
    <row r="25" spans="2:19" ht="30" x14ac:dyDescent="0.25">
      <c r="B25" s="8" t="s">
        <v>17</v>
      </c>
      <c r="C25" s="58" t="s">
        <v>18</v>
      </c>
      <c r="D25" s="58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52" t="s">
        <v>162</v>
      </c>
      <c r="Q25" s="53" t="s">
        <v>163</v>
      </c>
      <c r="R25" s="55" t="s">
        <v>169</v>
      </c>
    </row>
    <row r="26" spans="2:19" ht="45" x14ac:dyDescent="0.25">
      <c r="B26" s="58">
        <v>5</v>
      </c>
      <c r="C26" s="9" t="s">
        <v>0</v>
      </c>
      <c r="D26" s="10" t="s">
        <v>115</v>
      </c>
      <c r="E26" s="11" t="e">
        <f t="shared" ref="E26:O26" si="8">E27/E28*100</f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>
        <f t="shared" si="8"/>
        <v>105.88235294117648</v>
      </c>
      <c r="M26" s="11">
        <f t="shared" si="8"/>
        <v>85.714285714285708</v>
      </c>
      <c r="N26" s="11">
        <f t="shared" si="8"/>
        <v>78.260869565217391</v>
      </c>
      <c r="O26" s="11">
        <f t="shared" si="8"/>
        <v>36</v>
      </c>
      <c r="P26" s="11">
        <f t="shared" ref="P26:R26" si="9">P27/P28*100</f>
        <v>0</v>
      </c>
      <c r="Q26" s="11">
        <f t="shared" si="9"/>
        <v>100</v>
      </c>
      <c r="R26" s="11">
        <f t="shared" si="9"/>
        <v>90</v>
      </c>
    </row>
    <row r="27" spans="2:19" ht="45" x14ac:dyDescent="0.25">
      <c r="B27" s="58"/>
      <c r="C27" s="4" t="s">
        <v>2</v>
      </c>
      <c r="D27" s="6" t="s">
        <v>116</v>
      </c>
      <c r="E27" s="14"/>
      <c r="F27" s="14"/>
      <c r="G27" s="14"/>
      <c r="H27" s="14"/>
      <c r="I27" s="14"/>
      <c r="J27" s="14"/>
      <c r="K27" s="14"/>
      <c r="L27" s="26">
        <v>36</v>
      </c>
      <c r="M27" s="7">
        <v>6</v>
      </c>
      <c r="N27" s="7">
        <v>18</v>
      </c>
      <c r="O27" s="7">
        <v>9</v>
      </c>
      <c r="P27" s="7">
        <v>0</v>
      </c>
      <c r="Q27" s="7">
        <v>3</v>
      </c>
      <c r="R27" s="7">
        <v>18</v>
      </c>
      <c r="S27" s="36" t="s">
        <v>149</v>
      </c>
    </row>
    <row r="28" spans="2:19" ht="45" x14ac:dyDescent="0.25">
      <c r="B28" s="58"/>
      <c r="C28" s="4" t="s">
        <v>3</v>
      </c>
      <c r="D28" s="6" t="s">
        <v>117</v>
      </c>
      <c r="E28" s="14"/>
      <c r="F28" s="14"/>
      <c r="G28" s="14"/>
      <c r="H28" s="14"/>
      <c r="I28" s="14"/>
      <c r="J28" s="14"/>
      <c r="K28" s="14"/>
      <c r="L28" s="26">
        <v>34</v>
      </c>
      <c r="M28" s="7">
        <v>7</v>
      </c>
      <c r="N28" s="7">
        <v>23</v>
      </c>
      <c r="O28" s="7">
        <v>25</v>
      </c>
      <c r="P28" s="7">
        <v>20</v>
      </c>
      <c r="Q28" s="7">
        <v>3</v>
      </c>
      <c r="R28" s="7">
        <v>20</v>
      </c>
      <c r="S28" s="36" t="s">
        <v>157</v>
      </c>
    </row>
    <row r="30" spans="2:19" ht="30" x14ac:dyDescent="0.25">
      <c r="B30" s="8" t="s">
        <v>17</v>
      </c>
      <c r="C30" s="58" t="s">
        <v>18</v>
      </c>
      <c r="D30" s="58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52" t="s">
        <v>162</v>
      </c>
      <c r="Q30" s="53" t="s">
        <v>163</v>
      </c>
      <c r="R30" s="55" t="s">
        <v>169</v>
      </c>
    </row>
    <row r="31" spans="2:19" ht="45" x14ac:dyDescent="0.25">
      <c r="B31" s="58">
        <v>6</v>
      </c>
      <c r="C31" s="9" t="s">
        <v>0</v>
      </c>
      <c r="D31" s="10" t="s">
        <v>118</v>
      </c>
      <c r="E31" s="11" t="e">
        <f t="shared" ref="E31:O31" si="10">E32/E33*100</f>
        <v>#DIV/0!</v>
      </c>
      <c r="F31" s="11" t="e">
        <f t="shared" si="10"/>
        <v>#DIV/0!</v>
      </c>
      <c r="G31" s="11" t="e">
        <f t="shared" si="10"/>
        <v>#DIV/0!</v>
      </c>
      <c r="H31" s="11" t="e">
        <f t="shared" si="10"/>
        <v>#DIV/0!</v>
      </c>
      <c r="I31" s="11" t="e">
        <f t="shared" si="10"/>
        <v>#DIV/0!</v>
      </c>
      <c r="J31" s="11" t="e">
        <f t="shared" si="10"/>
        <v>#DIV/0!</v>
      </c>
      <c r="K31" s="11" t="e">
        <f t="shared" si="10"/>
        <v>#DIV/0!</v>
      </c>
      <c r="L31" s="11" t="e">
        <f t="shared" si="10"/>
        <v>#DIV/0!</v>
      </c>
      <c r="M31" s="11">
        <f t="shared" si="10"/>
        <v>85.714285714285708</v>
      </c>
      <c r="N31" s="11">
        <f t="shared" si="10"/>
        <v>44.444444444444443</v>
      </c>
      <c r="O31" s="11" t="e">
        <f t="shared" si="10"/>
        <v>#DIV/0!</v>
      </c>
      <c r="P31" s="11" t="e">
        <f t="shared" ref="P31:R31" si="11">P32/P33*100</f>
        <v>#DIV/0!</v>
      </c>
      <c r="Q31" s="11">
        <f t="shared" si="11"/>
        <v>40</v>
      </c>
      <c r="R31" s="11">
        <f t="shared" si="11"/>
        <v>100</v>
      </c>
    </row>
    <row r="32" spans="2:19" ht="30" x14ac:dyDescent="0.25">
      <c r="B32" s="58"/>
      <c r="C32" s="4" t="s">
        <v>2</v>
      </c>
      <c r="D32" s="6" t="s">
        <v>119</v>
      </c>
      <c r="E32" s="14"/>
      <c r="F32" s="14"/>
      <c r="G32" s="14"/>
      <c r="H32" s="14"/>
      <c r="I32" s="14"/>
      <c r="J32" s="14"/>
      <c r="K32" s="14"/>
      <c r="L32" s="14"/>
      <c r="M32" s="7">
        <v>6</v>
      </c>
      <c r="N32" s="7">
        <v>4</v>
      </c>
      <c r="O32" s="7">
        <v>0</v>
      </c>
      <c r="P32" s="7">
        <v>0</v>
      </c>
      <c r="Q32" s="7">
        <v>2</v>
      </c>
      <c r="R32" s="7">
        <v>3</v>
      </c>
    </row>
    <row r="33" spans="2:18" ht="45" x14ac:dyDescent="0.25">
      <c r="B33" s="58"/>
      <c r="C33" s="4" t="s">
        <v>3</v>
      </c>
      <c r="D33" s="6" t="s">
        <v>120</v>
      </c>
      <c r="E33" s="14"/>
      <c r="F33" s="14"/>
      <c r="G33" s="14"/>
      <c r="H33" s="14"/>
      <c r="I33" s="14"/>
      <c r="J33" s="14"/>
      <c r="K33" s="14"/>
      <c r="L33" s="14"/>
      <c r="M33" s="7">
        <v>7</v>
      </c>
      <c r="N33" s="7">
        <v>9</v>
      </c>
      <c r="O33" s="7">
        <v>0</v>
      </c>
      <c r="P33" s="7">
        <v>0</v>
      </c>
      <c r="Q33" s="7">
        <v>5</v>
      </c>
      <c r="R33" s="7">
        <v>3</v>
      </c>
    </row>
  </sheetData>
  <mergeCells count="13">
    <mergeCell ref="B31:B33"/>
    <mergeCell ref="C30:D30"/>
    <mergeCell ref="C5:D5"/>
    <mergeCell ref="B6:B8"/>
    <mergeCell ref="C10:D10"/>
    <mergeCell ref="B11:B13"/>
    <mergeCell ref="C15:D15"/>
    <mergeCell ref="B16:B18"/>
    <mergeCell ref="C20:D20"/>
    <mergeCell ref="B21:B23"/>
    <mergeCell ref="C25:D25"/>
    <mergeCell ref="B26:B28"/>
    <mergeCell ref="B1:R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0EF1-5C2D-4442-9421-9E7EDEF67806}">
  <dimension ref="B1:R33"/>
  <sheetViews>
    <sheetView topLeftCell="E1" zoomScaleNormal="100" workbookViewId="0">
      <pane ySplit="3" topLeftCell="A4" activePane="bottomLeft" state="frozen"/>
      <selection activeCell="K22" sqref="K22"/>
      <selection pane="bottomLeft" activeCell="S10" sqref="S10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6" width="15.5703125" customWidth="1"/>
    <col min="17" max="18" width="15.5703125" bestFit="1" customWidth="1"/>
  </cols>
  <sheetData>
    <row r="1" spans="2:18" ht="15" customHeight="1" x14ac:dyDescent="0.25">
      <c r="B1" s="56" t="s">
        <v>167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2:18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2:18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2:18" ht="30" x14ac:dyDescent="0.25">
      <c r="B5" s="8" t="s">
        <v>17</v>
      </c>
      <c r="C5" s="58" t="s">
        <v>18</v>
      </c>
      <c r="D5" s="5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52" t="s">
        <v>162</v>
      </c>
      <c r="Q5" s="53" t="s">
        <v>163</v>
      </c>
      <c r="R5" s="55" t="s">
        <v>169</v>
      </c>
    </row>
    <row r="6" spans="2:18" x14ac:dyDescent="0.25">
      <c r="B6" s="58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>
        <f t="shared" si="0"/>
        <v>191.42857142857144</v>
      </c>
      <c r="O6" s="11">
        <f t="shared" si="0"/>
        <v>14.759535655058043</v>
      </c>
      <c r="P6" s="11" t="e">
        <f t="shared" ref="P6:R6" si="1">P7/P8*100</f>
        <v>#DIV/0!</v>
      </c>
      <c r="Q6" s="11">
        <f t="shared" si="1"/>
        <v>222.54901960784315</v>
      </c>
      <c r="R6" s="11">
        <f t="shared" si="1"/>
        <v>105.95744680851065</v>
      </c>
    </row>
    <row r="7" spans="2:18" x14ac:dyDescent="0.25">
      <c r="B7" s="58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4"/>
      <c r="M7" s="14"/>
      <c r="N7" s="7">
        <v>134</v>
      </c>
      <c r="O7" s="7">
        <v>89</v>
      </c>
      <c r="P7" s="7">
        <v>0</v>
      </c>
      <c r="Q7" s="7">
        <v>681</v>
      </c>
      <c r="R7" s="7">
        <v>996</v>
      </c>
    </row>
    <row r="8" spans="2:18" ht="30" x14ac:dyDescent="0.25">
      <c r="B8" s="58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14"/>
      <c r="M8" s="14"/>
      <c r="N8" s="7">
        <v>70</v>
      </c>
      <c r="O8" s="7">
        <v>603</v>
      </c>
      <c r="P8" s="7">
        <v>0</v>
      </c>
      <c r="Q8" s="7">
        <v>306</v>
      </c>
      <c r="R8" s="7">
        <v>940</v>
      </c>
    </row>
    <row r="10" spans="2:18" ht="30" x14ac:dyDescent="0.25">
      <c r="B10" s="8" t="s">
        <v>17</v>
      </c>
      <c r="C10" s="58" t="s">
        <v>18</v>
      </c>
      <c r="D10" s="58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52" t="s">
        <v>162</v>
      </c>
      <c r="Q10" s="53" t="s">
        <v>163</v>
      </c>
      <c r="R10" s="55" t="s">
        <v>169</v>
      </c>
    </row>
    <row r="11" spans="2:18" ht="30" x14ac:dyDescent="0.25">
      <c r="B11" s="58">
        <v>2</v>
      </c>
      <c r="C11" s="9" t="s">
        <v>0</v>
      </c>
      <c r="D11" s="10" t="s">
        <v>60</v>
      </c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 t="e">
        <f t="shared" si="2"/>
        <v>#DIV/0!</v>
      </c>
      <c r="M11" s="11" t="e">
        <f t="shared" si="2"/>
        <v>#DIV/0!</v>
      </c>
      <c r="N11" s="11">
        <f t="shared" si="2"/>
        <v>77.011494252873561</v>
      </c>
      <c r="O11" s="11">
        <f t="shared" si="2"/>
        <v>77.391304347826079</v>
      </c>
      <c r="P11" s="11" t="e">
        <f t="shared" ref="P11:R11" si="3">P12/P13*100</f>
        <v>#DIV/0!</v>
      </c>
      <c r="Q11" s="11">
        <f t="shared" si="3"/>
        <v>95.111731843575427</v>
      </c>
      <c r="R11" s="11">
        <f t="shared" si="3"/>
        <v>98.907646474677264</v>
      </c>
    </row>
    <row r="12" spans="2:18" ht="45" x14ac:dyDescent="0.25">
      <c r="B12" s="58"/>
      <c r="C12" s="4" t="s">
        <v>2</v>
      </c>
      <c r="D12" s="6" t="s">
        <v>61</v>
      </c>
      <c r="E12" s="14"/>
      <c r="F12" s="14"/>
      <c r="G12" s="14"/>
      <c r="H12" s="14"/>
      <c r="I12" s="14"/>
      <c r="J12" s="14"/>
      <c r="K12" s="14"/>
      <c r="L12" s="14"/>
      <c r="M12" s="14"/>
      <c r="N12" s="7">
        <v>134</v>
      </c>
      <c r="O12" s="7">
        <v>89</v>
      </c>
      <c r="P12" s="7">
        <v>0</v>
      </c>
      <c r="Q12" s="7">
        <v>681</v>
      </c>
      <c r="R12" s="7">
        <v>996</v>
      </c>
    </row>
    <row r="13" spans="2:18" ht="30" x14ac:dyDescent="0.25">
      <c r="B13" s="58"/>
      <c r="C13" s="4" t="s">
        <v>3</v>
      </c>
      <c r="D13" s="6" t="s">
        <v>65</v>
      </c>
      <c r="E13" s="14"/>
      <c r="F13" s="14"/>
      <c r="G13" s="14"/>
      <c r="H13" s="14"/>
      <c r="I13" s="14"/>
      <c r="J13" s="14"/>
      <c r="K13" s="14"/>
      <c r="L13" s="14"/>
      <c r="M13" s="14"/>
      <c r="N13" s="7">
        <v>174</v>
      </c>
      <c r="O13" s="7">
        <v>115</v>
      </c>
      <c r="P13" s="7">
        <v>0</v>
      </c>
      <c r="Q13" s="7">
        <v>716</v>
      </c>
      <c r="R13" s="7">
        <v>1007</v>
      </c>
    </row>
    <row r="15" spans="2:18" ht="30" x14ac:dyDescent="0.25">
      <c r="B15" s="8" t="s">
        <v>17</v>
      </c>
      <c r="C15" s="58" t="s">
        <v>18</v>
      </c>
      <c r="D15" s="58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52" t="s">
        <v>162</v>
      </c>
      <c r="Q15" s="53" t="s">
        <v>163</v>
      </c>
      <c r="R15" s="55" t="s">
        <v>169</v>
      </c>
    </row>
    <row r="16" spans="2:18" ht="45" x14ac:dyDescent="0.25">
      <c r="B16" s="58">
        <v>3</v>
      </c>
      <c r="C16" s="9" t="s">
        <v>0</v>
      </c>
      <c r="D16" s="10" t="s">
        <v>62</v>
      </c>
      <c r="E16" s="11" t="e">
        <f t="shared" ref="E16" si="4">E17/E18*100</f>
        <v>#DIV/0!</v>
      </c>
      <c r="F16" s="11" t="e">
        <f t="shared" ref="F16" si="5">F17/F18*100</f>
        <v>#DIV/0!</v>
      </c>
      <c r="G16" s="11" t="e">
        <f t="shared" ref="G16" si="6">G17/G18*100</f>
        <v>#DIV/0!</v>
      </c>
      <c r="H16" s="11" t="e">
        <f t="shared" ref="H16" si="7">H17/H18*100</f>
        <v>#DIV/0!</v>
      </c>
      <c r="I16" s="11" t="e">
        <f t="shared" ref="I16" si="8">I17/I18*100</f>
        <v>#DIV/0!</v>
      </c>
      <c r="J16" s="11" t="e">
        <f t="shared" ref="J16" si="9">J17/J18*100</f>
        <v>#DIV/0!</v>
      </c>
      <c r="K16" s="11" t="e">
        <f t="shared" ref="K16" si="10">K17/K18*100</f>
        <v>#DIV/0!</v>
      </c>
      <c r="L16" s="11" t="e">
        <f t="shared" ref="L16" si="11">L17/L18*100</f>
        <v>#DIV/0!</v>
      </c>
      <c r="M16" s="11" t="e">
        <f t="shared" ref="M16" si="12">M17/M18*100</f>
        <v>#DIV/0!</v>
      </c>
      <c r="N16" s="11">
        <f t="shared" ref="N16" si="13">N17/N18*100</f>
        <v>100</v>
      </c>
      <c r="O16" s="11">
        <f t="shared" ref="O16:P16" si="14">O17/O18*100</f>
        <v>100</v>
      </c>
      <c r="P16" s="11" t="e">
        <f t="shared" si="14"/>
        <v>#DIV/0!</v>
      </c>
      <c r="Q16" s="11">
        <f t="shared" ref="Q16:R16" si="15">Q17/Q18*100</f>
        <v>100</v>
      </c>
      <c r="R16" s="11">
        <f t="shared" si="15"/>
        <v>63.157894736842103</v>
      </c>
    </row>
    <row r="17" spans="2:18" ht="30" x14ac:dyDescent="0.25">
      <c r="B17" s="58"/>
      <c r="C17" s="4" t="s">
        <v>2</v>
      </c>
      <c r="D17" s="6" t="s">
        <v>63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3</v>
      </c>
      <c r="O17" s="7">
        <v>2</v>
      </c>
      <c r="P17" s="7">
        <v>0</v>
      </c>
      <c r="Q17" s="7">
        <v>8</v>
      </c>
      <c r="R17" s="7">
        <v>12</v>
      </c>
    </row>
    <row r="18" spans="2:18" ht="45" x14ac:dyDescent="0.25">
      <c r="B18" s="58"/>
      <c r="C18" s="4" t="s">
        <v>3</v>
      </c>
      <c r="D18" s="6" t="s">
        <v>64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3</v>
      </c>
      <c r="O18" s="7">
        <v>2</v>
      </c>
      <c r="P18" s="7">
        <v>0</v>
      </c>
      <c r="Q18" s="7">
        <v>8</v>
      </c>
      <c r="R18" s="7">
        <v>19</v>
      </c>
    </row>
    <row r="20" spans="2:18" ht="30" x14ac:dyDescent="0.25">
      <c r="B20" s="8" t="s">
        <v>17</v>
      </c>
      <c r="C20" s="58" t="s">
        <v>18</v>
      </c>
      <c r="D20" s="58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52" t="s">
        <v>162</v>
      </c>
      <c r="Q20" s="53" t="s">
        <v>163</v>
      </c>
      <c r="R20" s="55" t="s">
        <v>169</v>
      </c>
    </row>
    <row r="21" spans="2:18" ht="45" x14ac:dyDescent="0.25">
      <c r="B21" s="58">
        <v>4</v>
      </c>
      <c r="C21" s="9" t="s">
        <v>0</v>
      </c>
      <c r="D21" s="10" t="s">
        <v>67</v>
      </c>
      <c r="E21" s="11" t="e">
        <f t="shared" ref="E21" si="16">E22/E23*100</f>
        <v>#DIV/0!</v>
      </c>
      <c r="F21" s="11" t="e">
        <f t="shared" ref="F21" si="17">F22/F23*100</f>
        <v>#DIV/0!</v>
      </c>
      <c r="G21" s="11" t="e">
        <f t="shared" ref="G21" si="18">G22/G23*100</f>
        <v>#DIV/0!</v>
      </c>
      <c r="H21" s="11" t="e">
        <f t="shared" ref="H21" si="19">H22/H23*100</f>
        <v>#DIV/0!</v>
      </c>
      <c r="I21" s="11" t="e">
        <f t="shared" ref="I21" si="20">I22/I23*100</f>
        <v>#DIV/0!</v>
      </c>
      <c r="J21" s="11" t="e">
        <f t="shared" ref="J21" si="21">J22/J23*100</f>
        <v>#DIV/0!</v>
      </c>
      <c r="K21" s="11" t="e">
        <f t="shared" ref="K21" si="22">K22/K23*100</f>
        <v>#DIV/0!</v>
      </c>
      <c r="L21" s="11" t="e">
        <f t="shared" ref="L21" si="23">L22/L23*100</f>
        <v>#DIV/0!</v>
      </c>
      <c r="M21" s="11" t="e">
        <f t="shared" ref="M21" si="24">M22/M23*100</f>
        <v>#DIV/0!</v>
      </c>
      <c r="N21" s="11" t="e">
        <f t="shared" ref="N21" si="25">N22/N23*100</f>
        <v>#DIV/0!</v>
      </c>
      <c r="O21" s="11">
        <f t="shared" ref="O21:P21" si="26">O22/O23*100</f>
        <v>8.1029762603955557E-2</v>
      </c>
      <c r="P21" s="11" t="e">
        <f t="shared" si="26"/>
        <v>#DIV/0!</v>
      </c>
      <c r="Q21" s="11">
        <f t="shared" ref="Q21:R21" si="27">Q22/Q23*100</f>
        <v>2.4829139079333398E-4</v>
      </c>
      <c r="R21" s="11">
        <f t="shared" si="27"/>
        <v>2.9795693327624106E-2</v>
      </c>
    </row>
    <row r="22" spans="2:18" ht="30" customHeight="1" x14ac:dyDescent="0.25">
      <c r="B22" s="58"/>
      <c r="C22" s="4" t="s">
        <v>2</v>
      </c>
      <c r="D22" s="6" t="s">
        <v>68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v>387601.32</v>
      </c>
      <c r="P22" s="15">
        <v>0</v>
      </c>
      <c r="Q22" s="15">
        <v>1940</v>
      </c>
      <c r="R22" s="15">
        <f>196966.8+22968</f>
        <v>219934.8</v>
      </c>
    </row>
    <row r="23" spans="2:18" ht="15" customHeight="1" x14ac:dyDescent="0.25">
      <c r="B23" s="58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>
        <v>738142917.44000006</v>
      </c>
    </row>
    <row r="25" spans="2:18" ht="30" x14ac:dyDescent="0.25">
      <c r="B25" s="8" t="s">
        <v>17</v>
      </c>
      <c r="C25" s="58" t="s">
        <v>18</v>
      </c>
      <c r="D25" s="58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52" t="s">
        <v>162</v>
      </c>
      <c r="Q25" s="53" t="s">
        <v>163</v>
      </c>
      <c r="R25" s="55" t="s">
        <v>169</v>
      </c>
    </row>
    <row r="26" spans="2:18" ht="45" x14ac:dyDescent="0.25">
      <c r="B26" s="58">
        <v>5</v>
      </c>
      <c r="C26" s="9" t="s">
        <v>0</v>
      </c>
      <c r="D26" s="10" t="s">
        <v>70</v>
      </c>
      <c r="E26" s="11" t="e">
        <f t="shared" ref="E26" si="28">E27/E28*100</f>
        <v>#DIV/0!</v>
      </c>
      <c r="F26" s="11" t="e">
        <f t="shared" ref="F26" si="29">F27/F28*100</f>
        <v>#DIV/0!</v>
      </c>
      <c r="G26" s="11" t="e">
        <f t="shared" ref="G26" si="30">G27/G28*100</f>
        <v>#DIV/0!</v>
      </c>
      <c r="H26" s="11" t="e">
        <f t="shared" ref="H26" si="31">H27/H28*100</f>
        <v>#DIV/0!</v>
      </c>
      <c r="I26" s="11" t="e">
        <f t="shared" ref="I26" si="32">I27/I28*100</f>
        <v>#DIV/0!</v>
      </c>
      <c r="J26" s="11" t="e">
        <f t="shared" ref="J26" si="33">J27/J28*100</f>
        <v>#DIV/0!</v>
      </c>
      <c r="K26" s="11" t="e">
        <f t="shared" ref="K26" si="34">K27/K28*100</f>
        <v>#DIV/0!</v>
      </c>
      <c r="L26" s="11" t="e">
        <f t="shared" ref="L26" si="35">L27/L28*100</f>
        <v>#DIV/0!</v>
      </c>
      <c r="M26" s="11" t="e">
        <f t="shared" ref="M26" si="36">M27/M28*100</f>
        <v>#DIV/0!</v>
      </c>
      <c r="N26" s="11">
        <f t="shared" ref="N26" si="37">N27/N28*100</f>
        <v>61.111111111111114</v>
      </c>
      <c r="O26" s="11">
        <f t="shared" ref="O26:P26" si="38">O27/O28*100</f>
        <v>100</v>
      </c>
      <c r="P26" s="11">
        <f t="shared" si="38"/>
        <v>38.461538461538467</v>
      </c>
      <c r="Q26" s="11">
        <f t="shared" ref="Q26:R26" si="39">Q27/Q28*100</f>
        <v>60</v>
      </c>
      <c r="R26" s="11">
        <f t="shared" si="39"/>
        <v>100</v>
      </c>
    </row>
    <row r="27" spans="2:18" ht="30" x14ac:dyDescent="0.25">
      <c r="B27" s="58"/>
      <c r="C27" s="4" t="s">
        <v>2</v>
      </c>
      <c r="D27" s="6" t="s">
        <v>71</v>
      </c>
      <c r="E27" s="14"/>
      <c r="F27" s="14"/>
      <c r="G27" s="14"/>
      <c r="H27" s="14"/>
      <c r="I27" s="14"/>
      <c r="J27" s="14"/>
      <c r="K27" s="14"/>
      <c r="L27" s="14"/>
      <c r="M27" s="14"/>
      <c r="N27" s="7">
        <v>11</v>
      </c>
      <c r="O27" s="7">
        <v>4</v>
      </c>
      <c r="P27" s="7">
        <v>5</v>
      </c>
      <c r="Q27" s="7">
        <v>9</v>
      </c>
      <c r="R27" s="7">
        <v>19</v>
      </c>
    </row>
    <row r="28" spans="2:18" ht="45" x14ac:dyDescent="0.25">
      <c r="B28" s="58"/>
      <c r="C28" s="4" t="s">
        <v>3</v>
      </c>
      <c r="D28" s="6" t="s">
        <v>72</v>
      </c>
      <c r="E28" s="14"/>
      <c r="F28" s="14"/>
      <c r="G28" s="14"/>
      <c r="H28" s="14"/>
      <c r="I28" s="14"/>
      <c r="J28" s="14"/>
      <c r="K28" s="14"/>
      <c r="L28" s="14"/>
      <c r="M28" s="14"/>
      <c r="N28" s="7">
        <v>18</v>
      </c>
      <c r="O28" s="7">
        <v>4</v>
      </c>
      <c r="P28" s="7">
        <v>13</v>
      </c>
      <c r="Q28" s="7">
        <v>15</v>
      </c>
      <c r="R28" s="7">
        <v>19</v>
      </c>
    </row>
    <row r="30" spans="2:18" ht="30" x14ac:dyDescent="0.25">
      <c r="B30" s="8" t="s">
        <v>17</v>
      </c>
      <c r="C30" s="58" t="s">
        <v>18</v>
      </c>
      <c r="D30" s="58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52" t="s">
        <v>162</v>
      </c>
      <c r="Q30" s="53" t="s">
        <v>163</v>
      </c>
      <c r="R30" s="55" t="s">
        <v>169</v>
      </c>
    </row>
    <row r="31" spans="2:18" ht="45" x14ac:dyDescent="0.25">
      <c r="B31" s="58">
        <v>6</v>
      </c>
      <c r="C31" s="9" t="s">
        <v>0</v>
      </c>
      <c r="D31" s="10" t="s">
        <v>121</v>
      </c>
      <c r="E31" s="11" t="e">
        <f t="shared" ref="E31" si="40">E32/E33*100</f>
        <v>#DIV/0!</v>
      </c>
      <c r="F31" s="11" t="e">
        <f t="shared" ref="F31" si="41">F32/F33*100</f>
        <v>#DIV/0!</v>
      </c>
      <c r="G31" s="11" t="e">
        <f t="shared" ref="G31" si="42">G32/G33*100</f>
        <v>#DIV/0!</v>
      </c>
      <c r="H31" s="11" t="e">
        <f t="shared" ref="H31" si="43">H32/H33*100</f>
        <v>#DIV/0!</v>
      </c>
      <c r="I31" s="11" t="e">
        <f t="shared" ref="I31" si="44">I32/I33*100</f>
        <v>#DIV/0!</v>
      </c>
      <c r="J31" s="11" t="e">
        <f t="shared" ref="J31" si="45">J32/J33*100</f>
        <v>#DIV/0!</v>
      </c>
      <c r="K31" s="11" t="e">
        <f t="shared" ref="K31" si="46">K32/K33*100</f>
        <v>#DIV/0!</v>
      </c>
      <c r="L31" s="11" t="e">
        <f t="shared" ref="L31" si="47">L32/L33*100</f>
        <v>#DIV/0!</v>
      </c>
      <c r="M31" s="11" t="e">
        <f t="shared" ref="M31" si="48">M32/M33*100</f>
        <v>#DIV/0!</v>
      </c>
      <c r="N31" s="11">
        <f t="shared" ref="N31" si="49">N32/N33*100</f>
        <v>150</v>
      </c>
      <c r="O31" s="11">
        <f t="shared" ref="O31:P31" si="50">O32/O33*100</f>
        <v>66.666666666666657</v>
      </c>
      <c r="P31" s="11" t="e">
        <f t="shared" si="50"/>
        <v>#DIV/0!</v>
      </c>
      <c r="Q31" s="11">
        <f t="shared" ref="Q31:R31" si="51">Q32/Q33*100</f>
        <v>75</v>
      </c>
      <c r="R31" s="11">
        <f t="shared" si="51"/>
        <v>63.157894736842103</v>
      </c>
    </row>
    <row r="32" spans="2:18" ht="30" x14ac:dyDescent="0.25">
      <c r="B32" s="58"/>
      <c r="C32" s="4" t="s">
        <v>2</v>
      </c>
      <c r="D32" s="6" t="s">
        <v>73</v>
      </c>
      <c r="E32" s="14"/>
      <c r="F32" s="14"/>
      <c r="G32" s="14"/>
      <c r="H32" s="14"/>
      <c r="I32" s="14"/>
      <c r="J32" s="14"/>
      <c r="K32" s="14"/>
      <c r="L32" s="14"/>
      <c r="M32" s="14"/>
      <c r="N32" s="7">
        <v>3</v>
      </c>
      <c r="O32" s="7">
        <v>2</v>
      </c>
      <c r="P32" s="7">
        <v>0</v>
      </c>
      <c r="Q32" s="7">
        <v>9</v>
      </c>
      <c r="R32" s="7">
        <v>12</v>
      </c>
    </row>
    <row r="33" spans="2:18" ht="45" x14ac:dyDescent="0.25">
      <c r="B33" s="58"/>
      <c r="C33" s="4" t="s">
        <v>3</v>
      </c>
      <c r="D33" s="6" t="s">
        <v>74</v>
      </c>
      <c r="E33" s="14"/>
      <c r="F33" s="14"/>
      <c r="G33" s="14"/>
      <c r="H33" s="14"/>
      <c r="I33" s="14"/>
      <c r="J33" s="14"/>
      <c r="K33" s="14"/>
      <c r="L33" s="14"/>
      <c r="M33" s="14"/>
      <c r="N33" s="7">
        <v>2</v>
      </c>
      <c r="O33" s="7">
        <v>3</v>
      </c>
      <c r="P33" s="7">
        <v>0</v>
      </c>
      <c r="Q33" s="7">
        <v>12</v>
      </c>
      <c r="R33" s="7">
        <v>19</v>
      </c>
    </row>
  </sheetData>
  <mergeCells count="13">
    <mergeCell ref="C5:D5"/>
    <mergeCell ref="B6:B8"/>
    <mergeCell ref="C10:D10"/>
    <mergeCell ref="B11:B13"/>
    <mergeCell ref="B1:R3"/>
    <mergeCell ref="C15:D15"/>
    <mergeCell ref="C30:D30"/>
    <mergeCell ref="B31:B33"/>
    <mergeCell ref="B16:B18"/>
    <mergeCell ref="C20:D20"/>
    <mergeCell ref="B21:B23"/>
    <mergeCell ref="C25:D25"/>
    <mergeCell ref="B26:B2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8C7E-8582-4A56-A967-1B71B6D9F1F9}">
  <dimension ref="B1:X66"/>
  <sheetViews>
    <sheetView topLeftCell="L1" zoomScale="80" zoomScaleNormal="80" workbookViewId="0">
      <pane ySplit="3" topLeftCell="A4" activePane="bottomLeft" state="frozen"/>
      <selection activeCell="K22" sqref="K22"/>
      <selection pane="bottomLeft" activeCell="M7" sqref="M7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7" width="8.85546875" customWidth="1"/>
    <col min="8" max="9" width="16.7109375" customWidth="1"/>
    <col min="10" max="10" width="14.5703125" customWidth="1"/>
    <col min="11" max="12" width="8.85546875" customWidth="1"/>
    <col min="13" max="13" width="18.5703125" customWidth="1"/>
    <col min="14" max="16" width="16.7109375" customWidth="1"/>
    <col min="17" max="18" width="16.7109375" bestFit="1" customWidth="1"/>
    <col min="19" max="19" width="27.42578125" style="39" customWidth="1"/>
    <col min="20" max="20" width="24.140625" style="38" customWidth="1"/>
    <col min="21" max="21" width="22.28515625" style="38" customWidth="1"/>
    <col min="22" max="22" width="36.7109375" style="38" customWidth="1"/>
    <col min="23" max="23" width="22.28515625" style="38" customWidth="1"/>
  </cols>
  <sheetData>
    <row r="1" spans="2:19" ht="15" customHeight="1" x14ac:dyDescent="0.25">
      <c r="B1" s="56" t="s">
        <v>166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2:19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2:19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2:19" ht="30" x14ac:dyDescent="0.25">
      <c r="B5" s="8" t="s">
        <v>17</v>
      </c>
      <c r="C5" s="58" t="s">
        <v>18</v>
      </c>
      <c r="D5" s="5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52" t="s">
        <v>162</v>
      </c>
      <c r="Q5" s="53" t="s">
        <v>163</v>
      </c>
      <c r="R5" s="55" t="s">
        <v>169</v>
      </c>
    </row>
    <row r="6" spans="2:19" ht="30" x14ac:dyDescent="0.25">
      <c r="B6" s="58">
        <v>1</v>
      </c>
      <c r="C6" s="9" t="s">
        <v>0</v>
      </c>
      <c r="D6" s="10" t="s">
        <v>122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61.53846153846154</v>
      </c>
      <c r="M6" s="11">
        <f t="shared" si="0"/>
        <v>61.53846153846154</v>
      </c>
      <c r="N6" s="11">
        <f t="shared" si="0"/>
        <v>53.846153846153847</v>
      </c>
      <c r="O6" s="11">
        <f t="shared" si="0"/>
        <v>50</v>
      </c>
      <c r="P6" s="11">
        <f t="shared" ref="P6:R6" si="1">P7/P8*100</f>
        <v>41.666666666666671</v>
      </c>
      <c r="Q6" s="11">
        <f t="shared" si="1"/>
        <v>40</v>
      </c>
      <c r="R6" s="11">
        <f t="shared" si="1"/>
        <v>44.444444444444443</v>
      </c>
    </row>
    <row r="7" spans="2:19" ht="74.25" customHeight="1" x14ac:dyDescent="0.25">
      <c r="B7" s="58"/>
      <c r="C7" s="4" t="s">
        <v>2</v>
      </c>
      <c r="D7" s="6" t="s">
        <v>141</v>
      </c>
      <c r="E7" s="14"/>
      <c r="F7" s="14"/>
      <c r="G7" s="14"/>
      <c r="H7" s="14"/>
      <c r="I7" s="14"/>
      <c r="J7" s="14"/>
      <c r="K7" s="14"/>
      <c r="L7" s="13">
        <v>8</v>
      </c>
      <c r="M7" s="7">
        <v>8</v>
      </c>
      <c r="N7" s="7">
        <v>7</v>
      </c>
      <c r="O7" s="7">
        <v>5</v>
      </c>
      <c r="P7" s="7">
        <v>5</v>
      </c>
      <c r="Q7" s="7">
        <v>6</v>
      </c>
      <c r="R7" s="7">
        <v>8</v>
      </c>
    </row>
    <row r="8" spans="2:19" ht="44.25" customHeight="1" x14ac:dyDescent="0.25">
      <c r="B8" s="58"/>
      <c r="C8" s="4" t="s">
        <v>3</v>
      </c>
      <c r="D8" s="6" t="s">
        <v>123</v>
      </c>
      <c r="E8" s="14"/>
      <c r="F8" s="14"/>
      <c r="G8" s="14"/>
      <c r="H8" s="14"/>
      <c r="I8" s="14"/>
      <c r="J8" s="14"/>
      <c r="K8" s="14"/>
      <c r="L8" s="13">
        <v>13</v>
      </c>
      <c r="M8" s="7">
        <v>13</v>
      </c>
      <c r="N8" s="7">
        <v>13</v>
      </c>
      <c r="O8" s="7">
        <v>10</v>
      </c>
      <c r="P8" s="7">
        <v>12</v>
      </c>
      <c r="Q8" s="7">
        <v>15</v>
      </c>
      <c r="R8" s="7">
        <v>18</v>
      </c>
    </row>
    <row r="10" spans="2:19" ht="30" x14ac:dyDescent="0.25">
      <c r="B10" s="8" t="s">
        <v>17</v>
      </c>
      <c r="C10" s="58" t="s">
        <v>18</v>
      </c>
      <c r="D10" s="58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52" t="s">
        <v>162</v>
      </c>
      <c r="Q10" s="53" t="s">
        <v>163</v>
      </c>
      <c r="R10" s="55" t="s">
        <v>169</v>
      </c>
    </row>
    <row r="11" spans="2:19" ht="30" x14ac:dyDescent="0.25">
      <c r="B11" s="58">
        <v>2</v>
      </c>
      <c r="C11" s="9" t="s">
        <v>0</v>
      </c>
      <c r="D11" s="10" t="s">
        <v>124</v>
      </c>
      <c r="E11" s="11" t="e">
        <f t="shared" ref="E11:O11" si="2">E12/E13*100</f>
        <v>#DIV/0!</v>
      </c>
      <c r="F11" s="11">
        <f t="shared" si="2"/>
        <v>100</v>
      </c>
      <c r="G11" s="11">
        <f t="shared" si="2"/>
        <v>75</v>
      </c>
      <c r="H11" s="11">
        <f t="shared" si="2"/>
        <v>72.727272727272734</v>
      </c>
      <c r="I11" s="11">
        <f t="shared" si="2"/>
        <v>60</v>
      </c>
      <c r="J11" s="11">
        <f t="shared" si="2"/>
        <v>13.333333333333334</v>
      </c>
      <c r="K11" s="11">
        <f t="shared" si="2"/>
        <v>61.53846153846154</v>
      </c>
      <c r="L11" s="11">
        <f t="shared" si="2"/>
        <v>83.333333333333343</v>
      </c>
      <c r="M11" s="11">
        <f t="shared" si="2"/>
        <v>66.666666666666657</v>
      </c>
      <c r="N11" s="11">
        <f t="shared" si="2"/>
        <v>78.94736842105263</v>
      </c>
      <c r="O11" s="11">
        <f t="shared" si="2"/>
        <v>50</v>
      </c>
      <c r="P11" s="11">
        <f t="shared" ref="P11:R11" si="3">P12/P13*100</f>
        <v>71.428571428571431</v>
      </c>
      <c r="Q11" s="11">
        <f t="shared" si="3"/>
        <v>60</v>
      </c>
      <c r="R11" s="11">
        <f t="shared" si="3"/>
        <v>85</v>
      </c>
    </row>
    <row r="12" spans="2:19" ht="46.5" customHeight="1" x14ac:dyDescent="0.25">
      <c r="B12" s="58"/>
      <c r="C12" s="4" t="s">
        <v>2</v>
      </c>
      <c r="D12" s="6" t="s">
        <v>125</v>
      </c>
      <c r="E12" s="26">
        <v>0</v>
      </c>
      <c r="F12" s="26">
        <v>6</v>
      </c>
      <c r="G12" s="26">
        <v>3</v>
      </c>
      <c r="H12" s="26">
        <v>8</v>
      </c>
      <c r="I12" s="26">
        <v>6</v>
      </c>
      <c r="J12" s="26">
        <v>2</v>
      </c>
      <c r="K12" s="7">
        <v>8</v>
      </c>
      <c r="L12" s="7">
        <v>10</v>
      </c>
      <c r="M12" s="7">
        <v>4</v>
      </c>
      <c r="N12" s="7">
        <v>15</v>
      </c>
      <c r="O12" s="7">
        <v>10</v>
      </c>
      <c r="P12" s="7">
        <v>10</v>
      </c>
      <c r="Q12" s="7">
        <v>9</v>
      </c>
      <c r="R12" s="7">
        <v>17</v>
      </c>
      <c r="S12" s="36" t="s">
        <v>142</v>
      </c>
    </row>
    <row r="13" spans="2:19" ht="35.25" customHeight="1" x14ac:dyDescent="0.25">
      <c r="B13" s="58"/>
      <c r="C13" s="4" t="s">
        <v>3</v>
      </c>
      <c r="D13" s="6" t="s">
        <v>145</v>
      </c>
      <c r="E13" s="26">
        <v>0</v>
      </c>
      <c r="F13" s="26">
        <v>6</v>
      </c>
      <c r="G13" s="26">
        <v>4</v>
      </c>
      <c r="H13" s="26">
        <v>11</v>
      </c>
      <c r="I13" s="26">
        <v>10</v>
      </c>
      <c r="J13" s="26">
        <v>15</v>
      </c>
      <c r="K13" s="7">
        <v>13</v>
      </c>
      <c r="L13" s="7">
        <v>12</v>
      </c>
      <c r="M13" s="7">
        <v>6</v>
      </c>
      <c r="N13" s="7">
        <v>19</v>
      </c>
      <c r="O13" s="7">
        <v>20</v>
      </c>
      <c r="P13" s="7">
        <v>14</v>
      </c>
      <c r="Q13" s="7">
        <v>15</v>
      </c>
      <c r="R13" s="7">
        <v>20</v>
      </c>
      <c r="S13" s="36" t="s">
        <v>142</v>
      </c>
    </row>
    <row r="15" spans="2:19" ht="30" x14ac:dyDescent="0.25">
      <c r="B15" s="8" t="s">
        <v>17</v>
      </c>
      <c r="C15" s="58" t="s">
        <v>18</v>
      </c>
      <c r="D15" s="58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52" t="s">
        <v>162</v>
      </c>
      <c r="Q15" s="53" t="s">
        <v>163</v>
      </c>
      <c r="R15" s="55" t="s">
        <v>169</v>
      </c>
    </row>
    <row r="16" spans="2:19" ht="66" customHeight="1" x14ac:dyDescent="0.25">
      <c r="B16" s="58">
        <v>3</v>
      </c>
      <c r="C16" s="9" t="s">
        <v>0</v>
      </c>
      <c r="D16" s="27" t="s">
        <v>151</v>
      </c>
      <c r="E16" s="11" t="e">
        <f t="shared" ref="E16" si="4">E17/E18*100</f>
        <v>#DIV/0!</v>
      </c>
      <c r="F16" s="11" t="e">
        <f t="shared" ref="F16" si="5">F17/F18*100</f>
        <v>#DIV/0!</v>
      </c>
      <c r="G16" s="11" t="e">
        <f t="shared" ref="G16" si="6">G17/G18*100</f>
        <v>#DIV/0!</v>
      </c>
      <c r="H16" s="11" t="e">
        <f t="shared" ref="H16" si="7">H17/H18*100</f>
        <v>#DIV/0!</v>
      </c>
      <c r="I16" s="11" t="e">
        <f t="shared" ref="I16" si="8">I17/I18*100</f>
        <v>#DIV/0!</v>
      </c>
      <c r="J16" s="11" t="e">
        <f t="shared" ref="J16" si="9">J17/J18*100</f>
        <v>#DIV/0!</v>
      </c>
      <c r="K16" s="11" t="e">
        <f t="shared" ref="K16" si="10">K17/K18*100</f>
        <v>#DIV/0!</v>
      </c>
      <c r="L16" s="11" t="e">
        <f t="shared" ref="L16" si="11">L17/L18*100</f>
        <v>#DIV/0!</v>
      </c>
      <c r="M16" s="11">
        <f t="shared" ref="M16" si="12">M17/M18*100</f>
        <v>50</v>
      </c>
      <c r="N16" s="11">
        <f>N17/N18</f>
        <v>2.1428571428571428</v>
      </c>
      <c r="O16" s="11" t="e">
        <f t="shared" ref="O16:P16" si="13">O17/O18*100</f>
        <v>#VALUE!</v>
      </c>
      <c r="P16" s="11" t="e">
        <f t="shared" si="13"/>
        <v>#VALUE!</v>
      </c>
      <c r="Q16" s="11" t="e">
        <f t="shared" ref="Q16:R16" si="14">Q17/Q18*100</f>
        <v>#VALUE!</v>
      </c>
      <c r="R16" s="11" t="e">
        <f t="shared" si="14"/>
        <v>#VALUE!</v>
      </c>
    </row>
    <row r="17" spans="2:18" ht="60.75" customHeight="1" x14ac:dyDescent="0.25">
      <c r="B17" s="58"/>
      <c r="C17" s="4" t="s">
        <v>2</v>
      </c>
      <c r="D17" s="28" t="s">
        <v>160</v>
      </c>
      <c r="E17" s="14"/>
      <c r="F17" s="14"/>
      <c r="G17" s="14"/>
      <c r="H17" s="14"/>
      <c r="I17" s="14"/>
      <c r="J17" s="14"/>
      <c r="K17" s="14"/>
      <c r="L17" s="14"/>
      <c r="M17" s="34">
        <v>4</v>
      </c>
      <c r="N17" s="7">
        <v>15</v>
      </c>
      <c r="O17" s="7" t="s">
        <v>55</v>
      </c>
      <c r="P17" s="7" t="s">
        <v>55</v>
      </c>
      <c r="Q17" s="7" t="s">
        <v>55</v>
      </c>
      <c r="R17" s="7" t="s">
        <v>55</v>
      </c>
    </row>
    <row r="18" spans="2:18" ht="80.25" customHeight="1" x14ac:dyDescent="0.25">
      <c r="B18" s="58"/>
      <c r="C18" s="4" t="s">
        <v>3</v>
      </c>
      <c r="D18" s="29" t="s">
        <v>152</v>
      </c>
      <c r="E18" s="14"/>
      <c r="F18" s="14"/>
      <c r="G18" s="14"/>
      <c r="H18" s="14"/>
      <c r="I18" s="14"/>
      <c r="J18" s="14"/>
      <c r="K18" s="14"/>
      <c r="L18" s="14"/>
      <c r="M18" s="34">
        <v>8</v>
      </c>
      <c r="N18" s="7">
        <v>7</v>
      </c>
      <c r="O18" s="7" t="s">
        <v>55</v>
      </c>
      <c r="P18" s="7" t="s">
        <v>55</v>
      </c>
      <c r="Q18" s="7" t="s">
        <v>55</v>
      </c>
      <c r="R18" s="7" t="s">
        <v>55</v>
      </c>
    </row>
    <row r="20" spans="2:18" ht="30" x14ac:dyDescent="0.25">
      <c r="B20" s="8" t="s">
        <v>17</v>
      </c>
      <c r="C20" s="58" t="s">
        <v>18</v>
      </c>
      <c r="D20" s="58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52" t="s">
        <v>162</v>
      </c>
      <c r="Q20" s="53" t="s">
        <v>163</v>
      </c>
      <c r="R20" s="55" t="s">
        <v>169</v>
      </c>
    </row>
    <row r="21" spans="2:18" ht="45" x14ac:dyDescent="0.25">
      <c r="B21" s="58">
        <v>4</v>
      </c>
      <c r="C21" s="9" t="s">
        <v>0</v>
      </c>
      <c r="D21" s="30" t="s">
        <v>153</v>
      </c>
      <c r="E21" s="11" t="e">
        <f t="shared" ref="E21" si="15">E22/E23*100</f>
        <v>#DIV/0!</v>
      </c>
      <c r="F21" s="11" t="e">
        <f t="shared" ref="F21" si="16">F22/F23*100</f>
        <v>#DIV/0!</v>
      </c>
      <c r="G21" s="11" t="e">
        <f t="shared" ref="G21" si="17">G22/G23*100</f>
        <v>#DIV/0!</v>
      </c>
      <c r="H21" s="11" t="e">
        <f t="shared" ref="H21" si="18">H22/H23*100</f>
        <v>#DIV/0!</v>
      </c>
      <c r="I21" s="11" t="e">
        <f t="shared" ref="I21" si="19">I22/I23*100</f>
        <v>#DIV/0!</v>
      </c>
      <c r="J21" s="11" t="e">
        <f t="shared" ref="J21" si="20">J22/J23*100</f>
        <v>#DIV/0!</v>
      </c>
      <c r="K21" s="11" t="e">
        <f t="shared" ref="K21" si="21">K22/K23*100</f>
        <v>#DIV/0!</v>
      </c>
      <c r="L21" s="11" t="e">
        <f t="shared" ref="L21" si="22">L22/L23*100</f>
        <v>#DIV/0!</v>
      </c>
      <c r="M21" s="11">
        <f t="shared" ref="M21" si="23">M22/M23*100</f>
        <v>100</v>
      </c>
      <c r="N21" s="11">
        <f t="shared" ref="N21" si="24">N22/N23*100</f>
        <v>100</v>
      </c>
      <c r="O21" s="11" t="e">
        <f t="shared" ref="O21:P21" si="25">O22/O23*100</f>
        <v>#VALUE!</v>
      </c>
      <c r="P21" s="11" t="e">
        <f t="shared" si="25"/>
        <v>#VALUE!</v>
      </c>
      <c r="Q21" s="11" t="e">
        <f t="shared" ref="Q21:R21" si="26">Q22/Q23*100</f>
        <v>#VALUE!</v>
      </c>
      <c r="R21" s="11" t="e">
        <f t="shared" si="26"/>
        <v>#VALUE!</v>
      </c>
    </row>
    <row r="22" spans="2:18" ht="58.5" customHeight="1" x14ac:dyDescent="0.25">
      <c r="B22" s="58"/>
      <c r="C22" s="4" t="s">
        <v>2</v>
      </c>
      <c r="D22" s="28" t="s">
        <v>154</v>
      </c>
      <c r="E22" s="14"/>
      <c r="F22" s="14"/>
      <c r="G22" s="14"/>
      <c r="H22" s="14"/>
      <c r="I22" s="14"/>
      <c r="J22" s="14"/>
      <c r="K22" s="14"/>
      <c r="L22" s="14"/>
      <c r="M22" s="7">
        <v>6</v>
      </c>
      <c r="N22" s="7">
        <v>19</v>
      </c>
      <c r="O22" s="7" t="s">
        <v>55</v>
      </c>
      <c r="P22" s="7" t="s">
        <v>55</v>
      </c>
      <c r="Q22" s="7" t="s">
        <v>55</v>
      </c>
      <c r="R22" s="7" t="s">
        <v>55</v>
      </c>
    </row>
    <row r="23" spans="2:18" ht="45.75" customHeight="1" x14ac:dyDescent="0.25">
      <c r="B23" s="58"/>
      <c r="C23" s="4" t="s">
        <v>3</v>
      </c>
      <c r="D23" s="46" t="s">
        <v>155</v>
      </c>
      <c r="E23" s="14"/>
      <c r="F23" s="14"/>
      <c r="G23" s="14"/>
      <c r="H23" s="14"/>
      <c r="I23" s="14"/>
      <c r="J23" s="14"/>
      <c r="K23" s="14"/>
      <c r="L23" s="14"/>
      <c r="M23" s="7">
        <v>6</v>
      </c>
      <c r="N23" s="7">
        <v>19</v>
      </c>
      <c r="O23" s="7" t="s">
        <v>55</v>
      </c>
      <c r="P23" s="7" t="s">
        <v>55</v>
      </c>
      <c r="Q23" s="7" t="s">
        <v>55</v>
      </c>
      <c r="R23" s="7" t="s">
        <v>55</v>
      </c>
    </row>
    <row r="25" spans="2:18" ht="30" hidden="1" x14ac:dyDescent="0.25">
      <c r="B25" s="8" t="s">
        <v>17</v>
      </c>
      <c r="C25" s="58" t="s">
        <v>18</v>
      </c>
      <c r="D25" s="58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52" t="s">
        <v>16</v>
      </c>
      <c r="Q25" s="53"/>
      <c r="R25" s="55"/>
    </row>
    <row r="26" spans="2:18" hidden="1" x14ac:dyDescent="0.25">
      <c r="B26" s="58">
        <v>5</v>
      </c>
      <c r="C26" s="9" t="s">
        <v>0</v>
      </c>
      <c r="D26" s="10"/>
      <c r="E26" s="11" t="e">
        <f t="shared" ref="E26" si="27">E27/E28*100</f>
        <v>#DIV/0!</v>
      </c>
      <c r="F26" s="11" t="e">
        <f t="shared" ref="F26" si="28">F27/F28*100</f>
        <v>#DIV/0!</v>
      </c>
      <c r="G26" s="11" t="e">
        <f t="shared" ref="G26" si="29">G27/G28*100</f>
        <v>#DIV/0!</v>
      </c>
      <c r="H26" s="11" t="e">
        <f t="shared" ref="H26" si="30">H27/H28*100</f>
        <v>#DIV/0!</v>
      </c>
      <c r="I26" s="11" t="e">
        <f t="shared" ref="I26" si="31">I27/I28*100</f>
        <v>#DIV/0!</v>
      </c>
      <c r="J26" s="11" t="e">
        <f t="shared" ref="J26" si="32">J27/J28*100</f>
        <v>#DIV/0!</v>
      </c>
      <c r="K26" s="11" t="e">
        <f t="shared" ref="K26" si="33">K27/K28*100</f>
        <v>#DIV/0!</v>
      </c>
      <c r="L26" s="11" t="e">
        <f t="shared" ref="L26" si="34">L27/L28*100</f>
        <v>#DIV/0!</v>
      </c>
      <c r="M26" s="11" t="e">
        <f t="shared" ref="M26" si="35">M27/M28*100</f>
        <v>#DIV/0!</v>
      </c>
      <c r="N26" s="11" t="e">
        <f t="shared" ref="N26" si="36">N27/N28*100</f>
        <v>#DIV/0!</v>
      </c>
      <c r="O26" s="11" t="e">
        <f t="shared" ref="O26:P26" si="37">O27/O28*100</f>
        <v>#DIV/0!</v>
      </c>
      <c r="P26" s="11" t="e">
        <f t="shared" si="37"/>
        <v>#DIV/0!</v>
      </c>
      <c r="Q26" s="11"/>
      <c r="R26" s="11"/>
    </row>
    <row r="27" spans="2:18" hidden="1" x14ac:dyDescent="0.25">
      <c r="B27" s="58"/>
      <c r="C27" s="4" t="s">
        <v>2</v>
      </c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2:18" hidden="1" x14ac:dyDescent="0.25">
      <c r="B28" s="58"/>
      <c r="C28" s="4" t="s">
        <v>3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 hidden="1" x14ac:dyDescent="0.25"/>
    <row r="30" spans="2:18" ht="30" hidden="1" x14ac:dyDescent="0.25">
      <c r="B30" s="8" t="s">
        <v>17</v>
      </c>
      <c r="C30" s="58" t="s">
        <v>18</v>
      </c>
      <c r="D30" s="58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52" t="s">
        <v>16</v>
      </c>
      <c r="Q30" s="53"/>
      <c r="R30" s="55"/>
    </row>
    <row r="31" spans="2:18" hidden="1" x14ac:dyDescent="0.25">
      <c r="B31" s="58">
        <v>6</v>
      </c>
      <c r="C31" s="9" t="s">
        <v>0</v>
      </c>
      <c r="D31" s="10"/>
      <c r="E31" s="11" t="e">
        <f t="shared" ref="E31" si="38">E32/E33*100</f>
        <v>#DIV/0!</v>
      </c>
      <c r="F31" s="11" t="e">
        <f t="shared" ref="F31" si="39">F32/F33*100</f>
        <v>#DIV/0!</v>
      </c>
      <c r="G31" s="11" t="e">
        <f t="shared" ref="G31" si="40">G32/G33*100</f>
        <v>#DIV/0!</v>
      </c>
      <c r="H31" s="11" t="e">
        <f t="shared" ref="H31" si="41">H32/H33*100</f>
        <v>#DIV/0!</v>
      </c>
      <c r="I31" s="11" t="e">
        <f t="shared" ref="I31" si="42">I32/I33*100</f>
        <v>#DIV/0!</v>
      </c>
      <c r="J31" s="11" t="e">
        <f t="shared" ref="J31" si="43">J32/J33*100</f>
        <v>#DIV/0!</v>
      </c>
      <c r="K31" s="11" t="e">
        <f t="shared" ref="K31" si="44">K32/K33*100</f>
        <v>#DIV/0!</v>
      </c>
      <c r="L31" s="11" t="e">
        <f t="shared" ref="L31" si="45">L32/L33*100</f>
        <v>#DIV/0!</v>
      </c>
      <c r="M31" s="11" t="e">
        <f t="shared" ref="M31" si="46">M32/M33*100</f>
        <v>#DIV/0!</v>
      </c>
      <c r="N31" s="11" t="e">
        <f t="shared" ref="N31" si="47">N32/N33*100</f>
        <v>#DIV/0!</v>
      </c>
      <c r="O31" s="11" t="e">
        <f t="shared" ref="O31:P31" si="48">O32/O33*100</f>
        <v>#DIV/0!</v>
      </c>
      <c r="P31" s="11" t="e">
        <f t="shared" si="48"/>
        <v>#DIV/0!</v>
      </c>
      <c r="Q31" s="11"/>
      <c r="R31" s="11"/>
    </row>
    <row r="32" spans="2:18" hidden="1" x14ac:dyDescent="0.25">
      <c r="B32" s="58"/>
      <c r="C32" s="4" t="s">
        <v>2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20" hidden="1" x14ac:dyDescent="0.25">
      <c r="B33" s="58"/>
      <c r="C33" s="4" t="s">
        <v>3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5" spans="2:20" ht="30" x14ac:dyDescent="0.25">
      <c r="B35" s="8" t="s">
        <v>17</v>
      </c>
      <c r="C35" s="58" t="s">
        <v>18</v>
      </c>
      <c r="D35" s="58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52" t="s">
        <v>162</v>
      </c>
      <c r="Q35" s="53" t="s">
        <v>163</v>
      </c>
      <c r="R35" s="55" t="s">
        <v>169</v>
      </c>
    </row>
    <row r="36" spans="2:20" ht="51.75" customHeight="1" x14ac:dyDescent="0.25">
      <c r="B36" s="58">
        <v>7</v>
      </c>
      <c r="C36" s="9" t="s">
        <v>0</v>
      </c>
      <c r="D36" s="10" t="s">
        <v>126</v>
      </c>
      <c r="E36" s="11" t="e">
        <f t="shared" ref="E36" si="49">E37/E38*100</f>
        <v>#DIV/0!</v>
      </c>
      <c r="F36" s="11" t="e">
        <f t="shared" ref="F36" si="50">F37/F38*100</f>
        <v>#DIV/0!</v>
      </c>
      <c r="G36" s="11" t="e">
        <f t="shared" ref="G36" si="51">G37/G38*100</f>
        <v>#DIV/0!</v>
      </c>
      <c r="H36" s="11">
        <f t="shared" ref="H36" si="52">H37/H38*100</f>
        <v>0</v>
      </c>
      <c r="I36" s="11">
        <f t="shared" ref="I36" si="53">I37/I38*100</f>
        <v>0</v>
      </c>
      <c r="J36" s="11">
        <f t="shared" ref="J36" si="54">J37/J38*100</f>
        <v>129.55494750224256</v>
      </c>
      <c r="K36" s="11" t="e">
        <f t="shared" ref="K36" si="55">K37/K38*100</f>
        <v>#DIV/0!</v>
      </c>
      <c r="L36" s="11" t="e">
        <f t="shared" ref="L36" si="56">L37/L38*100</f>
        <v>#DIV/0!</v>
      </c>
      <c r="M36" s="11">
        <f t="shared" ref="M36" si="57">M37/M38*100</f>
        <v>0.58031202739331611</v>
      </c>
      <c r="N36" s="11">
        <f t="shared" ref="N36" si="58">N37/N38*100</f>
        <v>6.358600144378955E-2</v>
      </c>
      <c r="O36" s="11">
        <f t="shared" ref="O36:P36" si="59">O37/O38*100</f>
        <v>1.4623745761514744</v>
      </c>
      <c r="P36" s="11">
        <f t="shared" si="59"/>
        <v>0.29223734592263362</v>
      </c>
      <c r="Q36" s="11">
        <f t="shared" ref="Q36:R36" si="60">Q37/Q38*100</f>
        <v>0.15751337062897836</v>
      </c>
      <c r="R36" s="11">
        <f t="shared" si="60"/>
        <v>0.48738453352839378</v>
      </c>
    </row>
    <row r="37" spans="2:20" ht="54.75" customHeight="1" x14ac:dyDescent="0.25">
      <c r="B37" s="58"/>
      <c r="C37" s="4" t="s">
        <v>2</v>
      </c>
      <c r="D37" s="6" t="s">
        <v>127</v>
      </c>
      <c r="E37" s="14"/>
      <c r="F37" s="14"/>
      <c r="G37" s="14"/>
      <c r="H37" s="7">
        <v>0</v>
      </c>
      <c r="I37" s="7">
        <v>0</v>
      </c>
      <c r="J37" s="15">
        <v>9179792</v>
      </c>
      <c r="K37" s="14"/>
      <c r="L37" s="14"/>
      <c r="M37" s="15">
        <v>7930054</v>
      </c>
      <c r="N37" s="25">
        <v>339789</v>
      </c>
      <c r="O37" s="15">
        <v>6995186.6799999997</v>
      </c>
      <c r="P37" s="15">
        <v>1538023</v>
      </c>
      <c r="Q37" s="15">
        <v>1230715</v>
      </c>
      <c r="R37" s="15">
        <v>3525885</v>
      </c>
    </row>
    <row r="38" spans="2:20" ht="38.25" customHeight="1" x14ac:dyDescent="0.25">
      <c r="B38" s="58"/>
      <c r="C38" s="4" t="s">
        <v>3</v>
      </c>
      <c r="D38" s="6" t="s">
        <v>128</v>
      </c>
      <c r="E38" s="14"/>
      <c r="F38" s="14"/>
      <c r="G38" s="14"/>
      <c r="H38" s="47">
        <v>625341303.84000003</v>
      </c>
      <c r="I38" s="25">
        <v>398094021.10000002</v>
      </c>
      <c r="J38" s="15">
        <v>7085636</v>
      </c>
      <c r="K38" s="14"/>
      <c r="L38" s="14"/>
      <c r="M38" s="15">
        <v>1366515534</v>
      </c>
      <c r="N38" s="25">
        <v>534377052</v>
      </c>
      <c r="O38" s="15">
        <v>478344385.5</v>
      </c>
      <c r="P38" s="15">
        <v>526292420</v>
      </c>
      <c r="Q38" s="15">
        <v>781340019</v>
      </c>
      <c r="R38" s="15">
        <v>723429809</v>
      </c>
      <c r="S38" s="37"/>
    </row>
    <row r="39" spans="2:20" ht="12" customHeight="1" x14ac:dyDescent="0.25">
      <c r="B39" s="59" t="s">
        <v>129</v>
      </c>
      <c r="C39" s="59"/>
      <c r="D39" s="59"/>
    </row>
    <row r="41" spans="2:20" ht="30" x14ac:dyDescent="0.25">
      <c r="B41" s="8" t="s">
        <v>17</v>
      </c>
      <c r="C41" s="58" t="s">
        <v>18</v>
      </c>
      <c r="D41" s="58"/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  <c r="K41" s="8" t="s">
        <v>12</v>
      </c>
      <c r="L41" s="8" t="s">
        <v>13</v>
      </c>
      <c r="M41" s="8" t="s">
        <v>14</v>
      </c>
      <c r="N41" s="8" t="s">
        <v>15</v>
      </c>
      <c r="O41" s="8" t="s">
        <v>16</v>
      </c>
      <c r="P41" s="52" t="s">
        <v>162</v>
      </c>
      <c r="Q41" s="53" t="s">
        <v>163</v>
      </c>
      <c r="R41" s="55" t="s">
        <v>169</v>
      </c>
    </row>
    <row r="42" spans="2:20" ht="45" x14ac:dyDescent="0.25">
      <c r="B42" s="58">
        <v>8</v>
      </c>
      <c r="C42" s="9" t="s">
        <v>0</v>
      </c>
      <c r="D42" s="10" t="s">
        <v>130</v>
      </c>
      <c r="E42" s="11" t="e">
        <f t="shared" ref="E42" si="61">E43/E44*100</f>
        <v>#DIV/0!</v>
      </c>
      <c r="F42" s="11" t="e">
        <f t="shared" ref="F42" si="62">F43/F44*100</f>
        <v>#DIV/0!</v>
      </c>
      <c r="G42" s="11" t="e">
        <f t="shared" ref="G42" si="63">G43/G44*100</f>
        <v>#DIV/0!</v>
      </c>
      <c r="H42" s="11">
        <f t="shared" ref="H42" si="64">H43/H44*100</f>
        <v>0.45617098037022824</v>
      </c>
      <c r="I42" s="11" t="e">
        <f t="shared" ref="I42" si="65">I43/I44*100</f>
        <v>#DIV/0!</v>
      </c>
      <c r="J42" s="11">
        <f t="shared" ref="J42" si="66">J43/J44*100</f>
        <v>0</v>
      </c>
      <c r="K42" s="11" t="e">
        <f t="shared" ref="K42" si="67">K43/K44*100</f>
        <v>#DIV/0!</v>
      </c>
      <c r="L42" s="11" t="e">
        <f t="shared" ref="L42" si="68">L43/L44*100</f>
        <v>#DIV/0!</v>
      </c>
      <c r="M42" s="11">
        <f t="shared" ref="M42" si="69">M43/M44*100</f>
        <v>0</v>
      </c>
      <c r="N42" s="11">
        <f t="shared" ref="N42" si="70">N43/N44*100</f>
        <v>0</v>
      </c>
      <c r="O42" s="11">
        <f t="shared" ref="O42:P42" si="71">O43/O44*100</f>
        <v>0</v>
      </c>
      <c r="P42" s="11">
        <f t="shared" si="71"/>
        <v>0</v>
      </c>
      <c r="Q42" s="11">
        <f t="shared" ref="Q42:R42" si="72">Q43/Q44*100</f>
        <v>53.244397336099048</v>
      </c>
      <c r="R42" s="11">
        <f t="shared" si="72"/>
        <v>0</v>
      </c>
    </row>
    <row r="43" spans="2:20" ht="39" customHeight="1" x14ac:dyDescent="0.25">
      <c r="B43" s="58"/>
      <c r="C43" s="4" t="s">
        <v>2</v>
      </c>
      <c r="D43" s="6" t="s">
        <v>131</v>
      </c>
      <c r="E43" s="14"/>
      <c r="F43" s="14"/>
      <c r="G43" s="14"/>
      <c r="H43" s="47">
        <v>35242</v>
      </c>
      <c r="I43" s="15">
        <v>315400.15999999997</v>
      </c>
      <c r="J43" s="15">
        <v>0</v>
      </c>
      <c r="K43" s="15">
        <v>0</v>
      </c>
      <c r="L43" s="14"/>
      <c r="M43" s="7">
        <v>0</v>
      </c>
      <c r="N43" s="7">
        <v>0</v>
      </c>
      <c r="O43" s="7">
        <v>0</v>
      </c>
      <c r="P43" s="15">
        <v>0</v>
      </c>
      <c r="Q43" s="15">
        <v>1401515</v>
      </c>
      <c r="R43" s="15">
        <v>0</v>
      </c>
      <c r="S43" s="37"/>
    </row>
    <row r="44" spans="2:20" ht="39" customHeight="1" x14ac:dyDescent="0.25">
      <c r="B44" s="58"/>
      <c r="C44" s="4" t="s">
        <v>3</v>
      </c>
      <c r="D44" s="6" t="s">
        <v>132</v>
      </c>
      <c r="E44" s="14"/>
      <c r="F44" s="14"/>
      <c r="G44" s="14"/>
      <c r="H44" s="47">
        <v>7725612</v>
      </c>
      <c r="I44" s="34"/>
      <c r="J44" s="15">
        <v>9179792</v>
      </c>
      <c r="K44" s="15">
        <v>0</v>
      </c>
      <c r="L44" s="14"/>
      <c r="M44" s="15">
        <f t="shared" ref="M44:O44" si="73">+M37</f>
        <v>7930054</v>
      </c>
      <c r="N44" s="15">
        <f t="shared" si="73"/>
        <v>339789</v>
      </c>
      <c r="O44" s="15">
        <f t="shared" si="73"/>
        <v>6995186.6799999997</v>
      </c>
      <c r="P44" s="15">
        <v>1538023</v>
      </c>
      <c r="Q44" s="15">
        <v>2632230</v>
      </c>
      <c r="R44" s="15">
        <v>3525885</v>
      </c>
      <c r="S44" s="37"/>
      <c r="T44" s="24"/>
    </row>
    <row r="45" spans="2:20" ht="12" customHeight="1" x14ac:dyDescent="0.25">
      <c r="B45" s="59" t="s">
        <v>129</v>
      </c>
      <c r="C45" s="59"/>
      <c r="D45" s="59"/>
    </row>
    <row r="47" spans="2:20" ht="30" hidden="1" x14ac:dyDescent="0.25">
      <c r="B47" s="8" t="s">
        <v>17</v>
      </c>
      <c r="C47" s="58" t="s">
        <v>18</v>
      </c>
      <c r="D47" s="58"/>
      <c r="E47" s="8" t="s">
        <v>6</v>
      </c>
      <c r="F47" s="8" t="s">
        <v>7</v>
      </c>
      <c r="G47" s="8" t="s">
        <v>8</v>
      </c>
      <c r="H47" s="8" t="s">
        <v>9</v>
      </c>
      <c r="I47" s="8" t="s">
        <v>10</v>
      </c>
      <c r="J47" s="8" t="s">
        <v>11</v>
      </c>
      <c r="K47" s="8" t="s">
        <v>12</v>
      </c>
      <c r="L47" s="8" t="s">
        <v>13</v>
      </c>
      <c r="M47" s="8" t="s">
        <v>14</v>
      </c>
      <c r="N47" s="8" t="s">
        <v>15</v>
      </c>
      <c r="O47" s="8" t="s">
        <v>16</v>
      </c>
      <c r="P47" s="52" t="s">
        <v>16</v>
      </c>
      <c r="Q47" s="53"/>
      <c r="R47" s="55"/>
    </row>
    <row r="48" spans="2:20" hidden="1" x14ac:dyDescent="0.25">
      <c r="B48" s="58">
        <v>9</v>
      </c>
      <c r="C48" s="9" t="s">
        <v>0</v>
      </c>
      <c r="D48" s="10"/>
      <c r="E48" s="11" t="e">
        <f t="shared" ref="E48" si="74">E49/E50*100</f>
        <v>#DIV/0!</v>
      </c>
      <c r="F48" s="11" t="e">
        <f t="shared" ref="F48" si="75">F49/F50*100</f>
        <v>#DIV/0!</v>
      </c>
      <c r="G48" s="11" t="e">
        <f t="shared" ref="G48" si="76">G49/G50*100</f>
        <v>#DIV/0!</v>
      </c>
      <c r="H48" s="11" t="e">
        <f t="shared" ref="H48" si="77">H49/H50*100</f>
        <v>#DIV/0!</v>
      </c>
      <c r="I48" s="11" t="e">
        <f t="shared" ref="I48" si="78">I49/I50*100</f>
        <v>#DIV/0!</v>
      </c>
      <c r="J48" s="11" t="e">
        <f t="shared" ref="J48" si="79">J49/J50*100</f>
        <v>#DIV/0!</v>
      </c>
      <c r="K48" s="11" t="e">
        <f t="shared" ref="K48" si="80">K49/K50*100</f>
        <v>#DIV/0!</v>
      </c>
      <c r="L48" s="11" t="e">
        <f t="shared" ref="L48" si="81">L49/L50*100</f>
        <v>#DIV/0!</v>
      </c>
      <c r="M48" s="11" t="e">
        <f t="shared" ref="M48" si="82">M49/M50*100</f>
        <v>#DIV/0!</v>
      </c>
      <c r="N48" s="11" t="e">
        <f t="shared" ref="N48" si="83">N49/N50*100</f>
        <v>#DIV/0!</v>
      </c>
      <c r="O48" s="11" t="e">
        <f t="shared" ref="O48:P48" si="84">O49/O50*100</f>
        <v>#DIV/0!</v>
      </c>
      <c r="P48" s="11" t="e">
        <f t="shared" si="84"/>
        <v>#DIV/0!</v>
      </c>
      <c r="Q48" s="11"/>
      <c r="R48" s="11"/>
    </row>
    <row r="49" spans="2:24" hidden="1" x14ac:dyDescent="0.25">
      <c r="B49" s="58"/>
      <c r="C49" s="4" t="s">
        <v>2</v>
      </c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24" hidden="1" x14ac:dyDescent="0.25">
      <c r="B50" s="58"/>
      <c r="C50" s="4" t="s">
        <v>3</v>
      </c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24" hidden="1" x14ac:dyDescent="0.25"/>
    <row r="52" spans="2:24" ht="30" hidden="1" x14ac:dyDescent="0.25">
      <c r="B52" s="8" t="s">
        <v>17</v>
      </c>
      <c r="C52" s="58" t="s">
        <v>18</v>
      </c>
      <c r="D52" s="58"/>
      <c r="E52" s="8" t="s">
        <v>6</v>
      </c>
      <c r="F52" s="8" t="s">
        <v>7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52" t="s">
        <v>16</v>
      </c>
      <c r="Q52" s="53"/>
      <c r="R52" s="55"/>
    </row>
    <row r="53" spans="2:24" hidden="1" x14ac:dyDescent="0.25">
      <c r="B53" s="58">
        <v>10</v>
      </c>
      <c r="C53" s="9" t="s">
        <v>0</v>
      </c>
      <c r="D53" s="10"/>
      <c r="E53" s="11" t="e">
        <f t="shared" ref="E53" si="85">E54/E55*100</f>
        <v>#DIV/0!</v>
      </c>
      <c r="F53" s="11" t="e">
        <f t="shared" ref="F53" si="86">F54/F55*100</f>
        <v>#DIV/0!</v>
      </c>
      <c r="G53" s="11" t="e">
        <f t="shared" ref="G53" si="87">G54/G55*100</f>
        <v>#DIV/0!</v>
      </c>
      <c r="H53" s="11" t="e">
        <f t="shared" ref="H53" si="88">H54/H55*100</f>
        <v>#DIV/0!</v>
      </c>
      <c r="I53" s="11" t="e">
        <f t="shared" ref="I53" si="89">I54/I55*100</f>
        <v>#DIV/0!</v>
      </c>
      <c r="J53" s="11" t="e">
        <f t="shared" ref="J53" si="90">J54/J55*100</f>
        <v>#DIV/0!</v>
      </c>
      <c r="K53" s="11" t="e">
        <f t="shared" ref="K53" si="91">K54/K55*100</f>
        <v>#DIV/0!</v>
      </c>
      <c r="L53" s="11" t="e">
        <f t="shared" ref="L53" si="92">L54/L55*100</f>
        <v>#DIV/0!</v>
      </c>
      <c r="M53" s="11" t="e">
        <f t="shared" ref="M53" si="93">M54/M55*100</f>
        <v>#DIV/0!</v>
      </c>
      <c r="N53" s="11" t="e">
        <f t="shared" ref="N53" si="94">N54/N55*100</f>
        <v>#DIV/0!</v>
      </c>
      <c r="O53" s="11" t="e">
        <f t="shared" ref="O53:P53" si="95">O54/O55*100</f>
        <v>#DIV/0!</v>
      </c>
      <c r="P53" s="11" t="e">
        <f t="shared" si="95"/>
        <v>#DIV/0!</v>
      </c>
      <c r="Q53" s="11"/>
      <c r="R53" s="11"/>
    </row>
    <row r="54" spans="2:24" hidden="1" x14ac:dyDescent="0.25">
      <c r="B54" s="58"/>
      <c r="C54" s="4" t="s">
        <v>2</v>
      </c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2:24" hidden="1" x14ac:dyDescent="0.25">
      <c r="B55" s="58"/>
      <c r="C55" s="4" t="s">
        <v>3</v>
      </c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2:24" hidden="1" x14ac:dyDescent="0.25"/>
    <row r="57" spans="2:24" ht="30" x14ac:dyDescent="0.25">
      <c r="B57" s="8" t="s">
        <v>17</v>
      </c>
      <c r="C57" s="58" t="s">
        <v>18</v>
      </c>
      <c r="D57" s="58"/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8" t="s">
        <v>13</v>
      </c>
      <c r="M57" s="8" t="s">
        <v>14</v>
      </c>
      <c r="N57" s="8" t="s">
        <v>15</v>
      </c>
      <c r="O57" s="8" t="s">
        <v>16</v>
      </c>
      <c r="P57" s="52" t="s">
        <v>162</v>
      </c>
      <c r="Q57" s="53" t="s">
        <v>163</v>
      </c>
      <c r="R57" s="55" t="s">
        <v>169</v>
      </c>
    </row>
    <row r="58" spans="2:24" ht="30" x14ac:dyDescent="0.25">
      <c r="B58" s="58">
        <v>11</v>
      </c>
      <c r="C58" s="9" t="s">
        <v>0</v>
      </c>
      <c r="D58" s="10" t="s">
        <v>133</v>
      </c>
      <c r="E58" s="11" t="e">
        <f t="shared" ref="E58" si="96">E59/E60*100</f>
        <v>#DIV/0!</v>
      </c>
      <c r="F58" s="11" t="e">
        <f t="shared" ref="F58" si="97">F59/F60*100</f>
        <v>#DIV/0!</v>
      </c>
      <c r="G58" s="11" t="e">
        <f t="shared" ref="G58" si="98">G59/G60*100</f>
        <v>#DIV/0!</v>
      </c>
      <c r="H58" s="11">
        <f t="shared" ref="H58" si="99">H59/H60*100</f>
        <v>90.909090909090907</v>
      </c>
      <c r="I58" s="11">
        <f t="shared" ref="I58" si="100">I59/I60*100</f>
        <v>72.727272727272734</v>
      </c>
      <c r="J58" s="11">
        <f t="shared" ref="J58" si="101">J59/J60*100</f>
        <v>72.727272727272734</v>
      </c>
      <c r="K58" s="11">
        <f t="shared" ref="K58" si="102">K59/K60*100</f>
        <v>100</v>
      </c>
      <c r="L58" s="11">
        <f t="shared" ref="L58" si="103">L59/L60*100</f>
        <v>100</v>
      </c>
      <c r="M58" s="11">
        <f t="shared" ref="M58" si="104">M59/M60*100</f>
        <v>100</v>
      </c>
      <c r="N58" s="11">
        <f t="shared" ref="N58" si="105">N59/N60*100</f>
        <v>100</v>
      </c>
      <c r="O58" s="11">
        <f t="shared" ref="O58:P58" si="106">O59/O60*100</f>
        <v>90.909090909090907</v>
      </c>
      <c r="P58" s="11">
        <f t="shared" si="106"/>
        <v>100</v>
      </c>
      <c r="Q58" s="11">
        <f t="shared" ref="Q58:R58" si="107">Q59/Q60*100</f>
        <v>100</v>
      </c>
      <c r="R58" s="11">
        <f t="shared" si="107"/>
        <v>100</v>
      </c>
    </row>
    <row r="59" spans="2:24" ht="30.75" customHeight="1" x14ac:dyDescent="0.25">
      <c r="B59" s="58"/>
      <c r="C59" s="4" t="s">
        <v>2</v>
      </c>
      <c r="D59" s="6" t="s">
        <v>134</v>
      </c>
      <c r="E59" s="14"/>
      <c r="F59" s="14"/>
      <c r="G59" s="14"/>
      <c r="H59" s="7">
        <v>10</v>
      </c>
      <c r="I59" s="7">
        <v>8</v>
      </c>
      <c r="J59" s="7">
        <v>8</v>
      </c>
      <c r="K59" s="7">
        <v>11</v>
      </c>
      <c r="L59" s="7">
        <v>11</v>
      </c>
      <c r="M59" s="7">
        <v>11</v>
      </c>
      <c r="N59" s="7">
        <v>11</v>
      </c>
      <c r="O59" s="7">
        <v>10</v>
      </c>
      <c r="P59" s="7">
        <v>11</v>
      </c>
      <c r="Q59" s="7">
        <v>11</v>
      </c>
      <c r="R59" s="7">
        <v>11</v>
      </c>
    </row>
    <row r="60" spans="2:24" ht="30.75" customHeight="1" x14ac:dyDescent="0.25">
      <c r="B60" s="58"/>
      <c r="C60" s="4" t="s">
        <v>3</v>
      </c>
      <c r="D60" s="6" t="s">
        <v>135</v>
      </c>
      <c r="E60" s="14"/>
      <c r="F60" s="14"/>
      <c r="G60" s="14"/>
      <c r="H60" s="7">
        <v>11</v>
      </c>
      <c r="I60" s="7">
        <v>11</v>
      </c>
      <c r="J60" s="7">
        <v>11</v>
      </c>
      <c r="K60" s="7">
        <v>11</v>
      </c>
      <c r="L60" s="7">
        <v>11</v>
      </c>
      <c r="M60" s="7">
        <v>11</v>
      </c>
      <c r="N60" s="7">
        <v>11</v>
      </c>
      <c r="O60" s="7">
        <v>11</v>
      </c>
      <c r="P60" s="7">
        <v>11</v>
      </c>
      <c r="Q60" s="7">
        <v>11</v>
      </c>
      <c r="R60" s="7">
        <v>11</v>
      </c>
    </row>
    <row r="62" spans="2:24" ht="30" x14ac:dyDescent="0.25">
      <c r="B62" s="8" t="s">
        <v>17</v>
      </c>
      <c r="C62" s="58" t="s">
        <v>18</v>
      </c>
      <c r="D62" s="58"/>
      <c r="E62" s="8" t="s">
        <v>6</v>
      </c>
      <c r="F62" s="8" t="s">
        <v>7</v>
      </c>
      <c r="G62" s="8" t="s">
        <v>8</v>
      </c>
      <c r="H62" s="8" t="s">
        <v>9</v>
      </c>
      <c r="I62" s="8" t="s">
        <v>10</v>
      </c>
      <c r="J62" s="8" t="s">
        <v>11</v>
      </c>
      <c r="K62" s="8" t="s">
        <v>12</v>
      </c>
      <c r="L62" s="8" t="s">
        <v>13</v>
      </c>
      <c r="M62" s="8" t="s">
        <v>14</v>
      </c>
      <c r="N62" s="8" t="s">
        <v>15</v>
      </c>
      <c r="O62" s="8" t="s">
        <v>16</v>
      </c>
      <c r="P62" s="52" t="s">
        <v>162</v>
      </c>
      <c r="Q62" s="53" t="s">
        <v>163</v>
      </c>
      <c r="R62" s="55" t="s">
        <v>169</v>
      </c>
    </row>
    <row r="63" spans="2:24" ht="30" x14ac:dyDescent="0.25">
      <c r="B63" s="58">
        <v>12</v>
      </c>
      <c r="C63" s="9" t="s">
        <v>0</v>
      </c>
      <c r="D63" s="10" t="s">
        <v>136</v>
      </c>
      <c r="E63" s="11" t="e">
        <f t="shared" ref="E63:M63" si="108">E64/E65</f>
        <v>#DIV/0!</v>
      </c>
      <c r="F63" s="11" t="e">
        <f t="shared" si="108"/>
        <v>#DIV/0!</v>
      </c>
      <c r="G63" s="11">
        <f t="shared" si="108"/>
        <v>0.5</v>
      </c>
      <c r="H63" s="11">
        <f t="shared" si="108"/>
        <v>1.7</v>
      </c>
      <c r="I63" s="11">
        <f t="shared" si="108"/>
        <v>2.75</v>
      </c>
      <c r="J63" s="11">
        <f t="shared" si="108"/>
        <v>2</v>
      </c>
      <c r="K63" s="11">
        <f t="shared" si="108"/>
        <v>1.1818181818181819</v>
      </c>
      <c r="L63" s="11">
        <f t="shared" si="108"/>
        <v>0.92307692307692313</v>
      </c>
      <c r="M63" s="11">
        <f t="shared" si="108"/>
        <v>0.46153846153846156</v>
      </c>
      <c r="N63" s="11">
        <f>N64/N65</f>
        <v>1.4615384615384615</v>
      </c>
      <c r="O63" s="11">
        <f>O64/O65</f>
        <v>1.8181818181818181</v>
      </c>
      <c r="P63" s="11">
        <f>P64/P65</f>
        <v>1.1666666666666667</v>
      </c>
      <c r="Q63" s="11">
        <f>Q64/Q65</f>
        <v>1</v>
      </c>
      <c r="R63" s="11">
        <f>R64/R65</f>
        <v>1.1111111111111112</v>
      </c>
    </row>
    <row r="64" spans="2:24" ht="81.75" customHeight="1" x14ac:dyDescent="0.25">
      <c r="B64" s="58"/>
      <c r="C64" s="4" t="s">
        <v>2</v>
      </c>
      <c r="D64" s="6" t="s">
        <v>137</v>
      </c>
      <c r="E64" s="14"/>
      <c r="F64" s="14"/>
      <c r="G64" s="26">
        <v>5</v>
      </c>
      <c r="H64" s="16">
        <v>17</v>
      </c>
      <c r="I64" s="16">
        <v>22</v>
      </c>
      <c r="J64" s="7">
        <v>16</v>
      </c>
      <c r="K64" s="35">
        <v>13</v>
      </c>
      <c r="L64" s="7">
        <v>12</v>
      </c>
      <c r="M64" s="7">
        <v>6</v>
      </c>
      <c r="N64" s="7">
        <v>19</v>
      </c>
      <c r="O64" s="7">
        <v>20</v>
      </c>
      <c r="P64" s="7">
        <v>14</v>
      </c>
      <c r="Q64" s="7">
        <v>15</v>
      </c>
      <c r="R64" s="7">
        <v>20</v>
      </c>
      <c r="S64" s="43" t="s">
        <v>159</v>
      </c>
      <c r="T64" s="19" t="s">
        <v>144</v>
      </c>
      <c r="U64" s="19" t="s">
        <v>144</v>
      </c>
      <c r="V64" s="45" t="s">
        <v>148</v>
      </c>
      <c r="W64" s="18"/>
      <c r="X64" s="17"/>
    </row>
    <row r="65" spans="2:24" ht="79.5" customHeight="1" x14ac:dyDescent="0.25">
      <c r="B65" s="58"/>
      <c r="C65" s="4" t="s">
        <v>3</v>
      </c>
      <c r="D65" s="6" t="s">
        <v>138</v>
      </c>
      <c r="E65" s="14"/>
      <c r="F65" s="14"/>
      <c r="G65" s="26">
        <v>10</v>
      </c>
      <c r="H65" s="13">
        <v>10</v>
      </c>
      <c r="I65" s="7">
        <v>8</v>
      </c>
      <c r="J65" s="7">
        <v>8</v>
      </c>
      <c r="K65" s="7">
        <v>11</v>
      </c>
      <c r="L65" s="23">
        <v>13</v>
      </c>
      <c r="M65" s="7">
        <v>13</v>
      </c>
      <c r="N65" s="7">
        <v>13</v>
      </c>
      <c r="O65" s="7">
        <v>11</v>
      </c>
      <c r="P65" s="7">
        <v>12</v>
      </c>
      <c r="Q65" s="7">
        <v>15</v>
      </c>
      <c r="R65" s="7">
        <v>18</v>
      </c>
      <c r="S65" s="41" t="s">
        <v>143</v>
      </c>
      <c r="T65" s="42"/>
      <c r="U65" s="18"/>
      <c r="V65" s="18"/>
      <c r="W65" s="44" t="s">
        <v>150</v>
      </c>
      <c r="X65" s="18"/>
    </row>
    <row r="66" spans="2:24" ht="24.75" customHeight="1" x14ac:dyDescent="0.25">
      <c r="B66" s="60" t="s">
        <v>139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54"/>
      <c r="Q66" s="54"/>
      <c r="R66" s="54"/>
    </row>
  </sheetData>
  <mergeCells count="28">
    <mergeCell ref="B1:R3"/>
    <mergeCell ref="B16:B18"/>
    <mergeCell ref="C5:D5"/>
    <mergeCell ref="B6:B8"/>
    <mergeCell ref="C10:D10"/>
    <mergeCell ref="B11:B13"/>
    <mergeCell ref="C15:D15"/>
    <mergeCell ref="C52:D52"/>
    <mergeCell ref="C30:D30"/>
    <mergeCell ref="B31:B33"/>
    <mergeCell ref="C35:D35"/>
    <mergeCell ref="B36:B38"/>
    <mergeCell ref="C41:D41"/>
    <mergeCell ref="B39:D39"/>
    <mergeCell ref="B45:D45"/>
    <mergeCell ref="B66:O66"/>
    <mergeCell ref="C20:D20"/>
    <mergeCell ref="B21:B23"/>
    <mergeCell ref="C25:D25"/>
    <mergeCell ref="B26:B28"/>
    <mergeCell ref="C57:D57"/>
    <mergeCell ref="B58:B60"/>
    <mergeCell ref="C62:D62"/>
    <mergeCell ref="B63:B65"/>
    <mergeCell ref="B53:B55"/>
    <mergeCell ref="B42:B44"/>
    <mergeCell ref="C47:D47"/>
    <mergeCell ref="B48:B50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40E6-C49E-4FC2-A392-3CB745000E36}">
  <dimension ref="B1:U73"/>
  <sheetViews>
    <sheetView tabSelected="1" zoomScale="90" zoomScaleNormal="90" workbookViewId="0">
      <pane ySplit="3" topLeftCell="A4" activePane="bottomLeft" state="frozen"/>
      <selection activeCell="K22" sqref="K22"/>
      <selection pane="bottomLeft" activeCell="K7" sqref="K7"/>
    </sheetView>
  </sheetViews>
  <sheetFormatPr baseColWidth="10" defaultRowHeight="15" x14ac:dyDescent="0.25"/>
  <cols>
    <col min="1" max="1" width="3.140625" style="1" customWidth="1"/>
    <col min="2" max="2" width="7" style="3" customWidth="1"/>
    <col min="3" max="3" width="9.85546875" style="1" bestFit="1" customWidth="1"/>
    <col min="4" max="4" width="43.5703125" style="5" customWidth="1"/>
    <col min="5" max="6" width="11.5703125" style="3" customWidth="1"/>
    <col min="7" max="7" width="8.42578125" style="3" customWidth="1"/>
    <col min="8" max="8" width="11.5703125" style="3" customWidth="1"/>
    <col min="9" max="16" width="8.42578125" style="3" customWidth="1"/>
    <col min="17" max="18" width="8.7109375" style="3" customWidth="1"/>
    <col min="19" max="19" width="29.85546875" style="1" customWidth="1"/>
    <col min="20" max="20" width="21.28515625" style="1" customWidth="1"/>
    <col min="21" max="16384" width="11.42578125" style="1"/>
  </cols>
  <sheetData>
    <row r="1" spans="2:19" ht="15" customHeight="1" x14ac:dyDescent="0.25">
      <c r="B1" s="61" t="s">
        <v>165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2:19" x14ac:dyDescent="0.25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9" x14ac:dyDescent="0.25"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5" spans="2:19" ht="30" x14ac:dyDescent="0.25">
      <c r="B5" s="8" t="s">
        <v>17</v>
      </c>
      <c r="C5" s="58" t="s">
        <v>18</v>
      </c>
      <c r="D5" s="58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52" t="s">
        <v>162</v>
      </c>
      <c r="Q5" s="53" t="s">
        <v>163</v>
      </c>
      <c r="R5" s="55" t="s">
        <v>169</v>
      </c>
    </row>
    <row r="6" spans="2:19" s="2" customFormat="1" ht="45" x14ac:dyDescent="0.25">
      <c r="B6" s="58">
        <v>1</v>
      </c>
      <c r="C6" s="9" t="s">
        <v>0</v>
      </c>
      <c r="D6" s="10" t="s">
        <v>1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>
        <f t="shared" si="0"/>
        <v>91.775429873627516</v>
      </c>
      <c r="L6" s="11">
        <f t="shared" si="0"/>
        <v>98.308304686086487</v>
      </c>
      <c r="M6" s="11">
        <f t="shared" si="0"/>
        <v>101.81205714949471</v>
      </c>
      <c r="N6" s="11">
        <f t="shared" si="0"/>
        <v>95.746410186941205</v>
      </c>
      <c r="O6" s="11">
        <f t="shared" si="0"/>
        <v>92.561337709017039</v>
      </c>
      <c r="P6" s="11">
        <f t="shared" ref="P6:R6" si="1">P7/P8*100</f>
        <v>88.576555023923447</v>
      </c>
      <c r="Q6" s="11">
        <f t="shared" si="1"/>
        <v>86.979670861568252</v>
      </c>
      <c r="R6" s="11">
        <f t="shared" si="1"/>
        <v>87.507130633200219</v>
      </c>
    </row>
    <row r="7" spans="2:19" ht="60" x14ac:dyDescent="0.25">
      <c r="B7" s="58"/>
      <c r="C7" s="4" t="s">
        <v>2</v>
      </c>
      <c r="D7" s="6" t="s">
        <v>4</v>
      </c>
      <c r="E7" s="22"/>
      <c r="F7" s="22"/>
      <c r="G7" s="22"/>
      <c r="H7" s="22"/>
      <c r="I7" s="22"/>
      <c r="J7" s="22"/>
      <c r="K7" s="12">
        <v>8860</v>
      </c>
      <c r="L7" s="12">
        <v>10867</v>
      </c>
      <c r="M7" s="32">
        <v>8765</v>
      </c>
      <c r="N7" s="12">
        <v>7068</v>
      </c>
      <c r="O7" s="12">
        <v>5923</v>
      </c>
      <c r="P7" s="12">
        <v>2962</v>
      </c>
      <c r="Q7" s="12">
        <v>3594</v>
      </c>
      <c r="R7" s="12">
        <v>4602</v>
      </c>
    </row>
    <row r="8" spans="2:19" ht="44.25" customHeight="1" x14ac:dyDescent="0.25">
      <c r="B8" s="58"/>
      <c r="C8" s="4" t="s">
        <v>3</v>
      </c>
      <c r="D8" s="6" t="s">
        <v>5</v>
      </c>
      <c r="E8" s="22"/>
      <c r="F8" s="22"/>
      <c r="G8" s="22"/>
      <c r="H8" s="22"/>
      <c r="I8" s="22"/>
      <c r="J8" s="22"/>
      <c r="K8" s="12">
        <v>9654</v>
      </c>
      <c r="L8" s="12">
        <v>11054</v>
      </c>
      <c r="M8" s="32">
        <v>8609</v>
      </c>
      <c r="N8" s="12">
        <v>7382</v>
      </c>
      <c r="O8" s="12">
        <v>6399</v>
      </c>
      <c r="P8" s="12">
        <v>3344</v>
      </c>
      <c r="Q8" s="12">
        <v>4132</v>
      </c>
      <c r="R8" s="12">
        <v>5259</v>
      </c>
    </row>
    <row r="10" spans="2:19" ht="30" x14ac:dyDescent="0.25">
      <c r="B10" s="8" t="s">
        <v>17</v>
      </c>
      <c r="C10" s="58" t="s">
        <v>18</v>
      </c>
      <c r="D10" s="58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52" t="s">
        <v>162</v>
      </c>
      <c r="Q10" s="53" t="s">
        <v>163</v>
      </c>
      <c r="R10" s="55" t="s">
        <v>169</v>
      </c>
    </row>
    <row r="11" spans="2:19" ht="30" x14ac:dyDescent="0.25">
      <c r="B11" s="58">
        <v>2</v>
      </c>
      <c r="C11" s="9" t="s">
        <v>0</v>
      </c>
      <c r="D11" s="10" t="s">
        <v>19</v>
      </c>
      <c r="E11" s="11">
        <f t="shared" ref="E11:O11" si="2">E12/E13*100</f>
        <v>82.09949079514297</v>
      </c>
      <c r="F11" s="11">
        <f t="shared" si="2"/>
        <v>74.439389015274614</v>
      </c>
      <c r="G11" s="11">
        <f t="shared" si="2"/>
        <v>86.198059674171702</v>
      </c>
      <c r="H11" s="11">
        <f t="shared" si="2"/>
        <v>89.332427382367925</v>
      </c>
      <c r="I11" s="11">
        <f t="shared" si="2"/>
        <v>86.776729559748418</v>
      </c>
      <c r="J11" s="11">
        <f t="shared" si="2"/>
        <v>91.042097998619738</v>
      </c>
      <c r="K11" s="11">
        <f t="shared" si="2"/>
        <v>91.546968348798785</v>
      </c>
      <c r="L11" s="11">
        <f t="shared" si="2"/>
        <v>87.426014147538623</v>
      </c>
      <c r="M11" s="11">
        <f t="shared" si="2"/>
        <v>88.309424855878802</v>
      </c>
      <c r="N11" s="11">
        <f t="shared" si="2"/>
        <v>91.193300767620372</v>
      </c>
      <c r="O11" s="11">
        <f t="shared" si="2"/>
        <v>91.18499313710538</v>
      </c>
      <c r="P11" s="11">
        <f t="shared" ref="P11:R11" si="3">P12/P13*100</f>
        <v>90.282563749138518</v>
      </c>
      <c r="Q11" s="11">
        <f t="shared" si="3"/>
        <v>91.576247780627341</v>
      </c>
      <c r="R11" s="11">
        <f t="shared" si="3"/>
        <v>92.620727075420504</v>
      </c>
    </row>
    <row r="12" spans="2:19" ht="30" x14ac:dyDescent="0.25">
      <c r="B12" s="58"/>
      <c r="C12" s="4" t="s">
        <v>2</v>
      </c>
      <c r="D12" s="6" t="s">
        <v>20</v>
      </c>
      <c r="E12" s="49">
        <v>4192</v>
      </c>
      <c r="F12" s="49">
        <v>4581</v>
      </c>
      <c r="G12" s="49">
        <v>4709</v>
      </c>
      <c r="H12" s="49">
        <v>5259</v>
      </c>
      <c r="I12" s="49">
        <v>5519</v>
      </c>
      <c r="J12" s="49">
        <v>6596</v>
      </c>
      <c r="K12" s="49">
        <v>7202</v>
      </c>
      <c r="L12" s="12">
        <v>6056</v>
      </c>
      <c r="M12" s="32">
        <v>6587</v>
      </c>
      <c r="N12" s="12">
        <v>6534</v>
      </c>
      <c r="O12" s="12">
        <v>5979</v>
      </c>
      <c r="P12" s="12">
        <v>3930</v>
      </c>
      <c r="Q12" s="12">
        <v>4642</v>
      </c>
      <c r="R12" s="12">
        <v>5121</v>
      </c>
      <c r="S12" s="48"/>
    </row>
    <row r="13" spans="2:19" ht="21" customHeight="1" x14ac:dyDescent="0.25">
      <c r="B13" s="58"/>
      <c r="C13" s="4" t="s">
        <v>3</v>
      </c>
      <c r="D13" s="6" t="s">
        <v>21</v>
      </c>
      <c r="E13" s="49">
        <v>5106</v>
      </c>
      <c r="F13" s="49">
        <v>6154</v>
      </c>
      <c r="G13" s="49">
        <v>5463</v>
      </c>
      <c r="H13" s="49">
        <v>5887</v>
      </c>
      <c r="I13" s="49">
        <v>6360</v>
      </c>
      <c r="J13" s="49">
        <v>7245</v>
      </c>
      <c r="K13" s="49">
        <v>7867</v>
      </c>
      <c r="L13" s="12">
        <v>6927</v>
      </c>
      <c r="M13" s="32">
        <v>7459</v>
      </c>
      <c r="N13" s="12">
        <v>7165</v>
      </c>
      <c r="O13" s="12">
        <v>6557</v>
      </c>
      <c r="P13" s="12">
        <v>4353</v>
      </c>
      <c r="Q13" s="12">
        <v>5069</v>
      </c>
      <c r="R13" s="12">
        <v>5529</v>
      </c>
      <c r="S13" s="48"/>
    </row>
    <row r="15" spans="2:19" ht="30" x14ac:dyDescent="0.25">
      <c r="B15" s="8" t="s">
        <v>17</v>
      </c>
      <c r="C15" s="58" t="s">
        <v>18</v>
      </c>
      <c r="D15" s="58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52" t="s">
        <v>162</v>
      </c>
      <c r="Q15" s="53" t="s">
        <v>163</v>
      </c>
      <c r="R15" s="55" t="s">
        <v>169</v>
      </c>
    </row>
    <row r="16" spans="2:19" ht="60" x14ac:dyDescent="0.25">
      <c r="B16" s="58">
        <v>3</v>
      </c>
      <c r="C16" s="9" t="s">
        <v>0</v>
      </c>
      <c r="D16" s="10" t="s">
        <v>22</v>
      </c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>
        <f t="shared" si="4"/>
        <v>67.030201342281885</v>
      </c>
      <c r="M16" s="11">
        <f t="shared" si="4"/>
        <v>83.908045977011497</v>
      </c>
      <c r="N16" s="11">
        <f t="shared" si="4"/>
        <v>98.850574712643677</v>
      </c>
      <c r="O16" s="11">
        <f t="shared" si="4"/>
        <v>94.354838709677423</v>
      </c>
      <c r="P16" s="11">
        <f t="shared" ref="P16:R16" si="5">P17/P18*100</f>
        <v>89.080459770114942</v>
      </c>
      <c r="Q16" s="11">
        <f t="shared" si="5"/>
        <v>91.666666666666657</v>
      </c>
      <c r="R16" s="11">
        <f t="shared" si="5"/>
        <v>99.285714285714292</v>
      </c>
    </row>
    <row r="17" spans="2:18" ht="58.5" customHeight="1" x14ac:dyDescent="0.25">
      <c r="B17" s="58"/>
      <c r="C17" s="4" t="s">
        <v>2</v>
      </c>
      <c r="D17" s="6" t="s">
        <v>23</v>
      </c>
      <c r="E17" s="22"/>
      <c r="F17" s="22"/>
      <c r="G17" s="22"/>
      <c r="H17" s="22"/>
      <c r="I17" s="22"/>
      <c r="J17" s="22"/>
      <c r="K17" s="22"/>
      <c r="L17" s="12">
        <v>799</v>
      </c>
      <c r="M17" s="32">
        <v>876</v>
      </c>
      <c r="N17" s="12">
        <v>1032</v>
      </c>
      <c r="O17" s="12">
        <v>351</v>
      </c>
      <c r="P17" s="12">
        <v>155</v>
      </c>
      <c r="Q17" s="12">
        <v>110</v>
      </c>
      <c r="R17" s="12">
        <v>417</v>
      </c>
    </row>
    <row r="18" spans="2:18" ht="30" x14ac:dyDescent="0.25">
      <c r="B18" s="58"/>
      <c r="C18" s="4" t="s">
        <v>3</v>
      </c>
      <c r="D18" s="6" t="s">
        <v>24</v>
      </c>
      <c r="E18" s="22"/>
      <c r="F18" s="22"/>
      <c r="G18" s="22"/>
      <c r="H18" s="22"/>
      <c r="I18" s="22"/>
      <c r="J18" s="22"/>
      <c r="K18" s="22"/>
      <c r="L18" s="12">
        <v>1192</v>
      </c>
      <c r="M18" s="32">
        <v>1044</v>
      </c>
      <c r="N18" s="12">
        <v>1044</v>
      </c>
      <c r="O18" s="12">
        <v>372</v>
      </c>
      <c r="P18" s="12">
        <v>174</v>
      </c>
      <c r="Q18" s="12">
        <v>120</v>
      </c>
      <c r="R18" s="12">
        <v>420</v>
      </c>
    </row>
    <row r="20" spans="2:18" ht="30" x14ac:dyDescent="0.25">
      <c r="B20" s="8" t="s">
        <v>17</v>
      </c>
      <c r="C20" s="58" t="s">
        <v>18</v>
      </c>
      <c r="D20" s="58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52" t="s">
        <v>162</v>
      </c>
      <c r="Q20" s="53" t="s">
        <v>163</v>
      </c>
      <c r="R20" s="55" t="s">
        <v>169</v>
      </c>
    </row>
    <row r="21" spans="2:18" ht="45" x14ac:dyDescent="0.25">
      <c r="B21" s="58">
        <v>4</v>
      </c>
      <c r="C21" s="9" t="s">
        <v>0</v>
      </c>
      <c r="D21" s="10" t="s">
        <v>25</v>
      </c>
      <c r="E21" s="11" t="e">
        <f t="shared" ref="E21:O21" si="6">E22/E23*100</f>
        <v>#DIV/0!</v>
      </c>
      <c r="F21" s="11" t="e">
        <f t="shared" si="6"/>
        <v>#DIV/0!</v>
      </c>
      <c r="G21" s="11" t="e">
        <f t="shared" si="6"/>
        <v>#DIV/0!</v>
      </c>
      <c r="H21" s="11" t="e">
        <f t="shared" si="6"/>
        <v>#DIV/0!</v>
      </c>
      <c r="I21" s="11" t="e">
        <f t="shared" si="6"/>
        <v>#DIV/0!</v>
      </c>
      <c r="J21" s="11" t="e">
        <f t="shared" si="6"/>
        <v>#DIV/0!</v>
      </c>
      <c r="K21" s="11" t="e">
        <f t="shared" si="6"/>
        <v>#DIV/0!</v>
      </c>
      <c r="L21" s="11">
        <f t="shared" si="6"/>
        <v>72.761664564943246</v>
      </c>
      <c r="M21" s="11">
        <f t="shared" si="6"/>
        <v>100</v>
      </c>
      <c r="N21" s="11">
        <f t="shared" si="6"/>
        <v>100</v>
      </c>
      <c r="O21" s="11">
        <f t="shared" si="6"/>
        <v>100</v>
      </c>
      <c r="P21" s="11">
        <f t="shared" ref="P21:R21" si="7">P22/P23*100</f>
        <v>100</v>
      </c>
      <c r="Q21" s="11">
        <f t="shared" si="7"/>
        <v>100</v>
      </c>
      <c r="R21" s="11">
        <f t="shared" si="7"/>
        <v>100</v>
      </c>
    </row>
    <row r="22" spans="2:18" ht="30" x14ac:dyDescent="0.25">
      <c r="B22" s="58"/>
      <c r="C22" s="4" t="s">
        <v>2</v>
      </c>
      <c r="D22" s="6" t="s">
        <v>26</v>
      </c>
      <c r="E22" s="22"/>
      <c r="F22" s="22"/>
      <c r="G22" s="22"/>
      <c r="H22" s="22"/>
      <c r="I22" s="22"/>
      <c r="J22" s="22"/>
      <c r="K22" s="22"/>
      <c r="L22" s="12">
        <v>4616</v>
      </c>
      <c r="M22" s="32">
        <v>4920</v>
      </c>
      <c r="N22" s="12">
        <v>4889</v>
      </c>
      <c r="O22" s="12">
        <v>5356</v>
      </c>
      <c r="P22" s="12">
        <v>2770</v>
      </c>
      <c r="Q22" s="12">
        <v>4999</v>
      </c>
      <c r="R22" s="12">
        <v>6919</v>
      </c>
    </row>
    <row r="23" spans="2:18" ht="30" x14ac:dyDescent="0.25">
      <c r="B23" s="58"/>
      <c r="C23" s="4" t="s">
        <v>3</v>
      </c>
      <c r="D23" s="6" t="s">
        <v>27</v>
      </c>
      <c r="E23" s="22"/>
      <c r="F23" s="22"/>
      <c r="G23" s="22"/>
      <c r="H23" s="22"/>
      <c r="I23" s="22"/>
      <c r="J23" s="22"/>
      <c r="K23" s="22"/>
      <c r="L23" s="12">
        <v>6344</v>
      </c>
      <c r="M23" s="32">
        <v>4920</v>
      </c>
      <c r="N23" s="12">
        <v>4889</v>
      </c>
      <c r="O23" s="12">
        <v>5356</v>
      </c>
      <c r="P23" s="12">
        <v>2770</v>
      </c>
      <c r="Q23" s="12">
        <v>4999</v>
      </c>
      <c r="R23" s="12">
        <v>6919</v>
      </c>
    </row>
    <row r="25" spans="2:18" ht="30" x14ac:dyDescent="0.25">
      <c r="B25" s="8" t="s">
        <v>17</v>
      </c>
      <c r="C25" s="58" t="s">
        <v>18</v>
      </c>
      <c r="D25" s="58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52" t="s">
        <v>162</v>
      </c>
      <c r="Q25" s="53" t="s">
        <v>163</v>
      </c>
      <c r="R25" s="55" t="s">
        <v>169</v>
      </c>
    </row>
    <row r="26" spans="2:18" ht="30" x14ac:dyDescent="0.25">
      <c r="B26" s="58">
        <v>5</v>
      </c>
      <c r="C26" s="9" t="s">
        <v>0</v>
      </c>
      <c r="D26" s="10" t="s">
        <v>28</v>
      </c>
      <c r="E26" s="11" t="e">
        <f t="shared" ref="E26:O26" si="8">E27/E28*100</f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>
        <f t="shared" si="8"/>
        <v>73.182047402924866</v>
      </c>
      <c r="M26" s="11">
        <f t="shared" si="8"/>
        <v>76.212509639634007</v>
      </c>
      <c r="N26" s="11">
        <f t="shared" si="8"/>
        <v>76.680109040935406</v>
      </c>
      <c r="O26" s="11">
        <f t="shared" si="8"/>
        <v>55.483423996715587</v>
      </c>
      <c r="P26" s="11">
        <f t="shared" ref="P26:R26" si="9">P27/P28*100</f>
        <v>55.739741587391734</v>
      </c>
      <c r="Q26" s="11">
        <f t="shared" si="9"/>
        <v>57.521256665225536</v>
      </c>
      <c r="R26" s="11">
        <f t="shared" si="9"/>
        <v>55.862661377933854</v>
      </c>
    </row>
    <row r="27" spans="2:18" ht="45" x14ac:dyDescent="0.25">
      <c r="B27" s="58"/>
      <c r="C27" s="4" t="s">
        <v>2</v>
      </c>
      <c r="D27" s="6" t="s">
        <v>29</v>
      </c>
      <c r="E27" s="22"/>
      <c r="F27" s="22"/>
      <c r="G27" s="22"/>
      <c r="H27" s="22"/>
      <c r="I27" s="22"/>
      <c r="J27" s="22"/>
      <c r="K27" s="22"/>
      <c r="L27" s="12">
        <v>14512</v>
      </c>
      <c r="M27" s="32">
        <v>36566</v>
      </c>
      <c r="N27" s="12">
        <v>34036</v>
      </c>
      <c r="O27" s="12">
        <v>21623</v>
      </c>
      <c r="P27" s="12">
        <v>15703</v>
      </c>
      <c r="Q27" s="12">
        <v>19957</v>
      </c>
      <c r="R27" s="12">
        <v>22111</v>
      </c>
    </row>
    <row r="28" spans="2:18" ht="30" x14ac:dyDescent="0.25">
      <c r="B28" s="58"/>
      <c r="C28" s="4" t="s">
        <v>3</v>
      </c>
      <c r="D28" s="6" t="s">
        <v>30</v>
      </c>
      <c r="E28" s="22"/>
      <c r="F28" s="22"/>
      <c r="G28" s="22"/>
      <c r="H28" s="22"/>
      <c r="I28" s="22"/>
      <c r="J28" s="22"/>
      <c r="K28" s="22"/>
      <c r="L28" s="12">
        <v>19830</v>
      </c>
      <c r="M28" s="32">
        <v>47979</v>
      </c>
      <c r="N28" s="12">
        <v>44387</v>
      </c>
      <c r="O28" s="12">
        <v>38972</v>
      </c>
      <c r="P28" s="12">
        <v>28172</v>
      </c>
      <c r="Q28" s="12">
        <v>34695</v>
      </c>
      <c r="R28" s="12">
        <v>39581</v>
      </c>
    </row>
    <row r="30" spans="2:18" ht="30" x14ac:dyDescent="0.25">
      <c r="B30" s="8" t="s">
        <v>17</v>
      </c>
      <c r="C30" s="58" t="s">
        <v>18</v>
      </c>
      <c r="D30" s="58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52" t="s">
        <v>162</v>
      </c>
      <c r="Q30" s="53" t="s">
        <v>163</v>
      </c>
      <c r="R30" s="55" t="s">
        <v>169</v>
      </c>
    </row>
    <row r="31" spans="2:18" ht="30" x14ac:dyDescent="0.25">
      <c r="B31" s="58">
        <v>6</v>
      </c>
      <c r="C31" s="9" t="s">
        <v>0</v>
      </c>
      <c r="D31" s="10" t="s">
        <v>31</v>
      </c>
      <c r="E31" s="11" t="e">
        <f t="shared" ref="E31:O31" si="10">E32/E33*100</f>
        <v>#DIV/0!</v>
      </c>
      <c r="F31" s="11" t="e">
        <f t="shared" si="10"/>
        <v>#DIV/0!</v>
      </c>
      <c r="G31" s="11" t="e">
        <f t="shared" si="10"/>
        <v>#DIV/0!</v>
      </c>
      <c r="H31" s="11" t="e">
        <f t="shared" si="10"/>
        <v>#DIV/0!</v>
      </c>
      <c r="I31" s="11" t="e">
        <f t="shared" si="10"/>
        <v>#DIV/0!</v>
      </c>
      <c r="J31" s="11" t="e">
        <f t="shared" si="10"/>
        <v>#DIV/0!</v>
      </c>
      <c r="K31" s="11" t="e">
        <f t="shared" si="10"/>
        <v>#DIV/0!</v>
      </c>
      <c r="L31" s="11">
        <f t="shared" si="10"/>
        <v>82.124461707337673</v>
      </c>
      <c r="M31" s="11">
        <f t="shared" si="10"/>
        <v>98.598708613820591</v>
      </c>
      <c r="N31" s="11">
        <f t="shared" si="10"/>
        <v>96.748626497343054</v>
      </c>
      <c r="O31" s="11">
        <f t="shared" si="10"/>
        <v>97.678655383168774</v>
      </c>
      <c r="P31" s="11">
        <f t="shared" ref="P31:R31" si="11">P32/P33*100</f>
        <v>97.926772023157554</v>
      </c>
      <c r="Q31" s="11">
        <f t="shared" si="11"/>
        <v>97.104618034850603</v>
      </c>
      <c r="R31" s="11">
        <f t="shared" si="11"/>
        <v>97.54299754299754</v>
      </c>
    </row>
    <row r="32" spans="2:18" ht="45" x14ac:dyDescent="0.25">
      <c r="B32" s="58"/>
      <c r="C32" s="4" t="s">
        <v>2</v>
      </c>
      <c r="D32" s="6" t="s">
        <v>32</v>
      </c>
      <c r="E32" s="22"/>
      <c r="F32" s="22"/>
      <c r="G32" s="22"/>
      <c r="H32" s="22"/>
      <c r="I32" s="22"/>
      <c r="J32" s="22"/>
      <c r="K32" s="22"/>
      <c r="L32" s="12">
        <v>9726</v>
      </c>
      <c r="M32" s="32">
        <v>14354</v>
      </c>
      <c r="N32" s="12">
        <v>10742</v>
      </c>
      <c r="O32" s="12">
        <v>16621</v>
      </c>
      <c r="P32" s="12">
        <v>12517</v>
      </c>
      <c r="Q32" s="12">
        <v>14656</v>
      </c>
      <c r="R32" s="12">
        <v>16277</v>
      </c>
    </row>
    <row r="33" spans="2:20" ht="30" x14ac:dyDescent="0.25">
      <c r="B33" s="58"/>
      <c r="C33" s="4" t="s">
        <v>3</v>
      </c>
      <c r="D33" s="6" t="s">
        <v>33</v>
      </c>
      <c r="E33" s="22"/>
      <c r="F33" s="22"/>
      <c r="G33" s="22"/>
      <c r="H33" s="22"/>
      <c r="I33" s="22"/>
      <c r="J33" s="22"/>
      <c r="K33" s="22"/>
      <c r="L33" s="12">
        <v>11843</v>
      </c>
      <c r="M33" s="32">
        <v>14558</v>
      </c>
      <c r="N33" s="12">
        <v>11103</v>
      </c>
      <c r="O33" s="12">
        <v>17016</v>
      </c>
      <c r="P33" s="12">
        <v>12782</v>
      </c>
      <c r="Q33" s="12">
        <v>15093</v>
      </c>
      <c r="R33" s="12">
        <v>16687</v>
      </c>
    </row>
    <row r="35" spans="2:20" ht="30" x14ac:dyDescent="0.25">
      <c r="B35" s="8" t="s">
        <v>17</v>
      </c>
      <c r="C35" s="58" t="s">
        <v>18</v>
      </c>
      <c r="D35" s="58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52" t="s">
        <v>162</v>
      </c>
      <c r="Q35" s="53" t="s">
        <v>163</v>
      </c>
      <c r="R35" s="55" t="s">
        <v>169</v>
      </c>
    </row>
    <row r="36" spans="2:20" ht="45" x14ac:dyDescent="0.25">
      <c r="B36" s="58">
        <v>7</v>
      </c>
      <c r="C36" s="9" t="s">
        <v>0</v>
      </c>
      <c r="D36" s="10" t="s">
        <v>34</v>
      </c>
      <c r="E36" s="11">
        <v>98</v>
      </c>
      <c r="F36" s="11">
        <f t="shared" ref="F36:O36" si="12">F37/F38*100</f>
        <v>118.72548513625102</v>
      </c>
      <c r="G36" s="11" t="e">
        <f t="shared" si="12"/>
        <v>#DIV/0!</v>
      </c>
      <c r="H36" s="11" t="e">
        <f t="shared" si="12"/>
        <v>#DIV/0!</v>
      </c>
      <c r="I36" s="11" t="e">
        <f t="shared" si="12"/>
        <v>#DIV/0!</v>
      </c>
      <c r="J36" s="11" t="e">
        <f t="shared" si="12"/>
        <v>#DIV/0!</v>
      </c>
      <c r="K36" s="11" t="e">
        <f t="shared" si="12"/>
        <v>#DIV/0!</v>
      </c>
      <c r="L36" s="11">
        <f t="shared" si="12"/>
        <v>101.67421767990727</v>
      </c>
      <c r="M36" s="11">
        <f t="shared" si="12"/>
        <v>81.211645061324262</v>
      </c>
      <c r="N36" s="11">
        <f t="shared" si="12"/>
        <v>65.553129996310417</v>
      </c>
      <c r="O36" s="11">
        <f t="shared" si="12"/>
        <v>70.661970371905099</v>
      </c>
      <c r="P36" s="11">
        <f t="shared" ref="P36:R36" si="13">P37/P38*100</f>
        <v>63.501720506077376</v>
      </c>
      <c r="Q36" s="11">
        <f t="shared" si="13"/>
        <v>76.523043202399492</v>
      </c>
      <c r="R36" s="11">
        <f t="shared" si="13"/>
        <v>85.8</v>
      </c>
    </row>
    <row r="37" spans="2:20" ht="40.5" customHeight="1" x14ac:dyDescent="0.25">
      <c r="B37" s="58"/>
      <c r="C37" s="4" t="s">
        <v>2</v>
      </c>
      <c r="D37" s="6" t="s">
        <v>35</v>
      </c>
      <c r="E37" s="49">
        <v>70357</v>
      </c>
      <c r="F37" s="49">
        <v>92017</v>
      </c>
      <c r="G37" s="22"/>
      <c r="H37" s="22"/>
      <c r="I37" s="22"/>
      <c r="J37" s="22"/>
      <c r="K37" s="22"/>
      <c r="L37" s="12">
        <v>96499</v>
      </c>
      <c r="M37" s="32">
        <v>93032</v>
      </c>
      <c r="N37" s="12">
        <v>85282</v>
      </c>
      <c r="O37" s="12">
        <v>81852</v>
      </c>
      <c r="P37" s="12">
        <v>48535</v>
      </c>
      <c r="Q37" s="12">
        <v>66334</v>
      </c>
      <c r="R37" s="12">
        <v>72930</v>
      </c>
      <c r="S37" s="50"/>
      <c r="T37" s="50"/>
    </row>
    <row r="38" spans="2:20" ht="40.5" customHeight="1" x14ac:dyDescent="0.25">
      <c r="B38" s="58"/>
      <c r="C38" s="4" t="s">
        <v>3</v>
      </c>
      <c r="D38" s="6" t="s">
        <v>36</v>
      </c>
      <c r="E38" s="49">
        <v>71792</v>
      </c>
      <c r="F38" s="49">
        <v>77504</v>
      </c>
      <c r="G38" s="22"/>
      <c r="H38" s="22"/>
      <c r="I38" s="22"/>
      <c r="J38" s="22"/>
      <c r="K38" s="22"/>
      <c r="L38" s="12">
        <v>94910</v>
      </c>
      <c r="M38" s="32">
        <v>114555</v>
      </c>
      <c r="N38" s="12">
        <v>130096</v>
      </c>
      <c r="O38" s="12">
        <v>115836</v>
      </c>
      <c r="P38" s="12">
        <v>76431</v>
      </c>
      <c r="Q38" s="12">
        <v>86685</v>
      </c>
      <c r="R38" s="12">
        <v>85000</v>
      </c>
      <c r="S38" s="50"/>
      <c r="T38" s="50"/>
    </row>
    <row r="40" spans="2:20" ht="30" x14ac:dyDescent="0.25">
      <c r="B40" s="8" t="s">
        <v>17</v>
      </c>
      <c r="C40" s="58" t="s">
        <v>18</v>
      </c>
      <c r="D40" s="58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52" t="s">
        <v>162</v>
      </c>
      <c r="Q40" s="53" t="s">
        <v>163</v>
      </c>
      <c r="R40" s="55" t="s">
        <v>169</v>
      </c>
    </row>
    <row r="41" spans="2:20" ht="60" x14ac:dyDescent="0.25">
      <c r="B41" s="58">
        <v>8</v>
      </c>
      <c r="C41" s="9" t="s">
        <v>0</v>
      </c>
      <c r="D41" s="10" t="s">
        <v>37</v>
      </c>
      <c r="E41" s="11" t="e">
        <f t="shared" ref="E41:O41" si="14">E42/E43*100</f>
        <v>#DIV/0!</v>
      </c>
      <c r="F41" s="11" t="e">
        <f t="shared" si="14"/>
        <v>#DIV/0!</v>
      </c>
      <c r="G41" s="11" t="e">
        <f t="shared" si="14"/>
        <v>#DIV/0!</v>
      </c>
      <c r="H41" s="11" t="e">
        <f t="shared" si="14"/>
        <v>#DIV/0!</v>
      </c>
      <c r="I41" s="11" t="e">
        <f t="shared" si="14"/>
        <v>#DIV/0!</v>
      </c>
      <c r="J41" s="11" t="e">
        <f t="shared" si="14"/>
        <v>#DIV/0!</v>
      </c>
      <c r="K41" s="11" t="e">
        <f t="shared" si="14"/>
        <v>#DIV/0!</v>
      </c>
      <c r="L41" s="11">
        <f t="shared" si="14"/>
        <v>83.333333333333343</v>
      </c>
      <c r="M41" s="11">
        <f t="shared" si="14"/>
        <v>83.888888888888886</v>
      </c>
      <c r="N41" s="11">
        <f t="shared" si="14"/>
        <v>98.333333333333329</v>
      </c>
      <c r="O41" s="11">
        <f t="shared" si="14"/>
        <v>95.833333333333343</v>
      </c>
      <c r="P41" s="11">
        <f t="shared" ref="P41:R41" si="15">P42/P43*100</f>
        <v>100</v>
      </c>
      <c r="Q41" s="11">
        <f t="shared" si="15"/>
        <v>100</v>
      </c>
      <c r="R41" s="11">
        <f t="shared" si="15"/>
        <v>100</v>
      </c>
    </row>
    <row r="42" spans="2:20" ht="74.25" customHeight="1" x14ac:dyDescent="0.25">
      <c r="B42" s="58"/>
      <c r="C42" s="4" t="s">
        <v>2</v>
      </c>
      <c r="D42" s="6" t="s">
        <v>38</v>
      </c>
      <c r="E42" s="14"/>
      <c r="F42" s="14"/>
      <c r="G42" s="14"/>
      <c r="H42" s="14"/>
      <c r="I42" s="14"/>
      <c r="J42" s="14"/>
      <c r="K42" s="14"/>
      <c r="L42" s="7">
        <v>110</v>
      </c>
      <c r="M42" s="13">
        <v>151</v>
      </c>
      <c r="N42" s="7">
        <v>177</v>
      </c>
      <c r="O42" s="7">
        <v>46</v>
      </c>
      <c r="P42" s="7">
        <v>158</v>
      </c>
      <c r="Q42" s="7">
        <v>120</v>
      </c>
      <c r="R42" s="7">
        <v>396</v>
      </c>
    </row>
    <row r="43" spans="2:20" ht="30" x14ac:dyDescent="0.25">
      <c r="B43" s="58"/>
      <c r="C43" s="4" t="s">
        <v>3</v>
      </c>
      <c r="D43" s="6" t="s">
        <v>39</v>
      </c>
      <c r="E43" s="14"/>
      <c r="F43" s="14"/>
      <c r="G43" s="14"/>
      <c r="H43" s="14"/>
      <c r="I43" s="14"/>
      <c r="J43" s="14"/>
      <c r="K43" s="14"/>
      <c r="L43" s="7">
        <v>132</v>
      </c>
      <c r="M43" s="13">
        <v>180</v>
      </c>
      <c r="N43" s="7">
        <v>180</v>
      </c>
      <c r="O43" s="7">
        <v>48</v>
      </c>
      <c r="P43" s="7">
        <v>158</v>
      </c>
      <c r="Q43" s="7">
        <v>120</v>
      </c>
      <c r="R43" s="7">
        <v>396</v>
      </c>
    </row>
    <row r="45" spans="2:20" ht="30" x14ac:dyDescent="0.25">
      <c r="B45" s="8" t="s">
        <v>17</v>
      </c>
      <c r="C45" s="58" t="s">
        <v>18</v>
      </c>
      <c r="D45" s="58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52" t="s">
        <v>162</v>
      </c>
      <c r="Q45" s="53" t="s">
        <v>163</v>
      </c>
      <c r="R45" s="55" t="s">
        <v>169</v>
      </c>
    </row>
    <row r="46" spans="2:20" ht="30" x14ac:dyDescent="0.25">
      <c r="B46" s="58">
        <v>9</v>
      </c>
      <c r="C46" s="9" t="s">
        <v>0</v>
      </c>
      <c r="D46" s="10" t="s">
        <v>40</v>
      </c>
      <c r="E46" s="11" t="e">
        <f t="shared" ref="E46:O46" si="16">E47/E48*100</f>
        <v>#DIV/0!</v>
      </c>
      <c r="F46" s="11" t="e">
        <f t="shared" si="16"/>
        <v>#DIV/0!</v>
      </c>
      <c r="G46" s="11" t="e">
        <f t="shared" si="16"/>
        <v>#DIV/0!</v>
      </c>
      <c r="H46" s="11">
        <f t="shared" si="16"/>
        <v>53.731343283582092</v>
      </c>
      <c r="I46" s="11">
        <f>J47/I48*100</f>
        <v>86.719524281466803</v>
      </c>
      <c r="J46" s="11">
        <f t="shared" ref="J46:M46" si="17">K47/J48*100</f>
        <v>90.083333333333343</v>
      </c>
      <c r="K46" s="11">
        <f t="shared" si="17"/>
        <v>86.953298739807266</v>
      </c>
      <c r="L46" s="11">
        <f t="shared" si="17"/>
        <v>96.156802459646428</v>
      </c>
      <c r="M46" s="11">
        <f t="shared" si="17"/>
        <v>53.104455807158516</v>
      </c>
      <c r="N46" s="11">
        <f t="shared" si="16"/>
        <v>92.141951837769327</v>
      </c>
      <c r="O46" s="11">
        <f t="shared" si="16"/>
        <v>91.362126245847179</v>
      </c>
      <c r="P46" s="11">
        <f t="shared" ref="P46:R46" si="18">P47/P48*100</f>
        <v>95.969125214408237</v>
      </c>
      <c r="Q46" s="11">
        <f t="shared" si="18"/>
        <v>97.732603596559812</v>
      </c>
      <c r="R46" s="11">
        <f t="shared" si="18"/>
        <v>82.926829268292678</v>
      </c>
    </row>
    <row r="47" spans="2:20" ht="30" x14ac:dyDescent="0.25">
      <c r="B47" s="58"/>
      <c r="C47" s="4" t="s">
        <v>2</v>
      </c>
      <c r="D47" s="6" t="s">
        <v>41</v>
      </c>
      <c r="E47" s="22"/>
      <c r="F47" s="22"/>
      <c r="G47" s="22"/>
      <c r="H47" s="12">
        <v>216</v>
      </c>
      <c r="I47" s="12">
        <v>602</v>
      </c>
      <c r="J47" s="12">
        <v>875</v>
      </c>
      <c r="K47" s="12">
        <v>1081</v>
      </c>
      <c r="L47" s="12">
        <v>1173</v>
      </c>
      <c r="M47" s="32">
        <v>1251</v>
      </c>
      <c r="N47" s="12">
        <v>727</v>
      </c>
      <c r="O47" s="12">
        <v>1100</v>
      </c>
      <c r="P47" s="12">
        <v>1119</v>
      </c>
      <c r="Q47" s="12">
        <v>1250</v>
      </c>
      <c r="R47" s="12">
        <v>1020</v>
      </c>
    </row>
    <row r="48" spans="2:20" ht="30" x14ac:dyDescent="0.25">
      <c r="B48" s="58"/>
      <c r="C48" s="4" t="s">
        <v>3</v>
      </c>
      <c r="D48" s="6" t="s">
        <v>42</v>
      </c>
      <c r="E48" s="22"/>
      <c r="F48" s="22"/>
      <c r="G48" s="22"/>
      <c r="H48" s="12">
        <v>402</v>
      </c>
      <c r="I48" s="12">
        <v>1009</v>
      </c>
      <c r="J48" s="12">
        <v>1200</v>
      </c>
      <c r="K48" s="12">
        <v>1349</v>
      </c>
      <c r="L48" s="12">
        <v>1301</v>
      </c>
      <c r="M48" s="32">
        <v>1369</v>
      </c>
      <c r="N48" s="12">
        <v>789</v>
      </c>
      <c r="O48" s="12">
        <v>1204</v>
      </c>
      <c r="P48" s="12">
        <v>1166</v>
      </c>
      <c r="Q48" s="12">
        <v>1279</v>
      </c>
      <c r="R48" s="12">
        <v>1230</v>
      </c>
    </row>
    <row r="50" spans="2:21" ht="30" x14ac:dyDescent="0.25">
      <c r="B50" s="8" t="s">
        <v>17</v>
      </c>
      <c r="C50" s="58" t="s">
        <v>18</v>
      </c>
      <c r="D50" s="58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52" t="s">
        <v>162</v>
      </c>
      <c r="Q50" s="53" t="s">
        <v>163</v>
      </c>
      <c r="R50" s="55" t="s">
        <v>169</v>
      </c>
    </row>
    <row r="51" spans="2:21" x14ac:dyDescent="0.25">
      <c r="B51" s="58">
        <v>10</v>
      </c>
      <c r="C51" s="9" t="s">
        <v>0</v>
      </c>
      <c r="D51" s="10" t="s">
        <v>43</v>
      </c>
      <c r="E51" s="11" t="e">
        <f t="shared" ref="E51:O51" si="19">E52/E53*100</f>
        <v>#DIV/0!</v>
      </c>
      <c r="F51" s="11" t="e">
        <f t="shared" si="19"/>
        <v>#DIV/0!</v>
      </c>
      <c r="G51" s="11" t="e">
        <f t="shared" si="19"/>
        <v>#DIV/0!</v>
      </c>
      <c r="H51" s="11" t="e">
        <f t="shared" si="19"/>
        <v>#DIV/0!</v>
      </c>
      <c r="I51" s="11" t="e">
        <f t="shared" si="19"/>
        <v>#DIV/0!</v>
      </c>
      <c r="J51" s="11" t="e">
        <f t="shared" si="19"/>
        <v>#DIV/0!</v>
      </c>
      <c r="K51" s="11" t="e">
        <f t="shared" si="19"/>
        <v>#DIV/0!</v>
      </c>
      <c r="L51" s="11">
        <f t="shared" si="19"/>
        <v>100</v>
      </c>
      <c r="M51" s="11">
        <f t="shared" si="19"/>
        <v>100</v>
      </c>
      <c r="N51" s="11">
        <f t="shared" si="19"/>
        <v>100</v>
      </c>
      <c r="O51" s="11">
        <f t="shared" si="19"/>
        <v>66.666666666666657</v>
      </c>
      <c r="P51" s="11">
        <f t="shared" ref="P51:R51" si="20">P52/P53*100</f>
        <v>100</v>
      </c>
      <c r="Q51" s="11">
        <f t="shared" si="20"/>
        <v>100</v>
      </c>
      <c r="R51" s="11">
        <f t="shared" si="20"/>
        <v>100</v>
      </c>
    </row>
    <row r="52" spans="2:21" ht="16.5" customHeight="1" x14ac:dyDescent="0.25">
      <c r="B52" s="58"/>
      <c r="C52" s="4" t="s">
        <v>2</v>
      </c>
      <c r="D52" s="6" t="s">
        <v>44</v>
      </c>
      <c r="E52" s="14"/>
      <c r="F52" s="14"/>
      <c r="G52" s="14"/>
      <c r="H52" s="14"/>
      <c r="I52" s="14"/>
      <c r="J52" s="14"/>
      <c r="K52" s="14"/>
      <c r="L52" s="7">
        <v>2</v>
      </c>
      <c r="M52" s="13">
        <v>2</v>
      </c>
      <c r="N52" s="7">
        <v>2</v>
      </c>
      <c r="O52" s="7">
        <v>2</v>
      </c>
      <c r="P52" s="7">
        <v>1</v>
      </c>
      <c r="Q52" s="7">
        <v>1</v>
      </c>
      <c r="R52" s="7">
        <v>1</v>
      </c>
    </row>
    <row r="53" spans="2:21" ht="29.25" customHeight="1" x14ac:dyDescent="0.25">
      <c r="B53" s="58"/>
      <c r="C53" s="4" t="s">
        <v>3</v>
      </c>
      <c r="D53" s="6" t="s">
        <v>45</v>
      </c>
      <c r="E53" s="14"/>
      <c r="F53" s="14"/>
      <c r="G53" s="14"/>
      <c r="H53" s="14"/>
      <c r="I53" s="14"/>
      <c r="J53" s="14"/>
      <c r="K53" s="14"/>
      <c r="L53" s="7">
        <v>2</v>
      </c>
      <c r="M53" s="13">
        <v>2</v>
      </c>
      <c r="N53" s="7">
        <v>2</v>
      </c>
      <c r="O53" s="7">
        <v>3</v>
      </c>
      <c r="P53" s="7">
        <v>1</v>
      </c>
      <c r="Q53" s="7">
        <v>1</v>
      </c>
      <c r="R53" s="7">
        <v>1</v>
      </c>
    </row>
    <row r="55" spans="2:21" ht="30" x14ac:dyDescent="0.25">
      <c r="B55" s="8" t="s">
        <v>17</v>
      </c>
      <c r="C55" s="58" t="s">
        <v>18</v>
      </c>
      <c r="D55" s="58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52" t="s">
        <v>162</v>
      </c>
      <c r="Q55" s="53" t="s">
        <v>163</v>
      </c>
      <c r="R55" s="55" t="s">
        <v>169</v>
      </c>
    </row>
    <row r="56" spans="2:21" x14ac:dyDescent="0.25">
      <c r="B56" s="58">
        <v>11</v>
      </c>
      <c r="C56" s="20" t="s">
        <v>0</v>
      </c>
      <c r="D56" s="21" t="s">
        <v>46</v>
      </c>
      <c r="E56" s="11">
        <f t="shared" ref="E56:O56" si="21">E57/E58*100</f>
        <v>47.770994639666469</v>
      </c>
      <c r="F56" s="11">
        <f t="shared" si="21"/>
        <v>51.006551518761171</v>
      </c>
      <c r="G56" s="11">
        <f t="shared" si="21"/>
        <v>49.806432400238236</v>
      </c>
      <c r="H56" s="11">
        <f t="shared" si="21"/>
        <v>66.746682279469155</v>
      </c>
      <c r="I56" s="11">
        <f t="shared" si="21"/>
        <v>66.013698630136986</v>
      </c>
      <c r="J56" s="11">
        <f t="shared" si="21"/>
        <v>77.49706457925636</v>
      </c>
      <c r="K56" s="11">
        <f t="shared" si="21"/>
        <v>68.356329768885828</v>
      </c>
      <c r="L56" s="11">
        <f t="shared" si="21"/>
        <v>56.593014967925868</v>
      </c>
      <c r="M56" s="11">
        <f t="shared" si="21"/>
        <v>60.145920190589642</v>
      </c>
      <c r="N56" s="11">
        <f t="shared" si="21"/>
        <v>59.815366289458019</v>
      </c>
      <c r="O56" s="11">
        <f t="shared" si="21"/>
        <v>55.483918999404402</v>
      </c>
      <c r="P56" s="11">
        <f t="shared" ref="P56:R56" si="22">P57/P58*100</f>
        <v>38.056842480399148</v>
      </c>
      <c r="Q56" s="11">
        <f t="shared" si="22"/>
        <v>43.814770696843361</v>
      </c>
      <c r="R56" s="11">
        <f t="shared" si="22"/>
        <v>46.369863013698634</v>
      </c>
    </row>
    <row r="57" spans="2:21" ht="18.75" customHeight="1" x14ac:dyDescent="0.25">
      <c r="B57" s="58"/>
      <c r="C57" s="4" t="s">
        <v>2</v>
      </c>
      <c r="D57" s="6" t="s">
        <v>47</v>
      </c>
      <c r="E57" s="12">
        <v>32083</v>
      </c>
      <c r="F57" s="12">
        <v>34256</v>
      </c>
      <c r="G57" s="12">
        <v>33450</v>
      </c>
      <c r="H57" s="12">
        <v>34201</v>
      </c>
      <c r="I57" s="12">
        <v>33733</v>
      </c>
      <c r="J57" s="12">
        <v>39601</v>
      </c>
      <c r="K57" s="12">
        <v>39633</v>
      </c>
      <c r="L57" s="12">
        <v>38112</v>
      </c>
      <c r="M57" s="32">
        <v>40394</v>
      </c>
      <c r="N57" s="12">
        <v>40172</v>
      </c>
      <c r="O57" s="12">
        <v>37263</v>
      </c>
      <c r="P57" s="12">
        <v>25629</v>
      </c>
      <c r="Q57" s="12">
        <v>29426</v>
      </c>
      <c r="R57" s="12">
        <v>31142</v>
      </c>
    </row>
    <row r="58" spans="2:21" ht="18.75" customHeight="1" x14ac:dyDescent="0.25">
      <c r="B58" s="58"/>
      <c r="C58" s="4" t="s">
        <v>3</v>
      </c>
      <c r="D58" s="6" t="s">
        <v>48</v>
      </c>
      <c r="E58" s="12">
        <v>67160</v>
      </c>
      <c r="F58" s="12">
        <v>67160</v>
      </c>
      <c r="G58" s="49">
        <v>67160</v>
      </c>
      <c r="H58" s="49">
        <v>51240</v>
      </c>
      <c r="I58" s="49">
        <v>51100</v>
      </c>
      <c r="J58" s="49">
        <v>51100</v>
      </c>
      <c r="K58" s="49">
        <v>57980</v>
      </c>
      <c r="L58" s="49">
        <v>67344</v>
      </c>
      <c r="M58" s="49">
        <v>67160</v>
      </c>
      <c r="N58" s="49">
        <v>67160</v>
      </c>
      <c r="O58" s="49">
        <v>67160</v>
      </c>
      <c r="P58" s="49">
        <v>67344</v>
      </c>
      <c r="Q58" s="49">
        <v>67160</v>
      </c>
      <c r="R58" s="49">
        <v>67160</v>
      </c>
      <c r="S58" s="51"/>
      <c r="T58" s="50"/>
      <c r="U58" s="50"/>
    </row>
    <row r="60" spans="2:21" ht="30" x14ac:dyDescent="0.25">
      <c r="B60" s="8" t="s">
        <v>17</v>
      </c>
      <c r="C60" s="58" t="s">
        <v>18</v>
      </c>
      <c r="D60" s="58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52" t="s">
        <v>162</v>
      </c>
      <c r="Q60" s="53" t="s">
        <v>163</v>
      </c>
      <c r="R60" s="55" t="s">
        <v>169</v>
      </c>
    </row>
    <row r="61" spans="2:21" x14ac:dyDescent="0.25">
      <c r="B61" s="58">
        <v>12</v>
      </c>
      <c r="C61" s="9" t="s">
        <v>0</v>
      </c>
      <c r="D61" s="10" t="s">
        <v>49</v>
      </c>
      <c r="E61" s="11" t="e">
        <f>E62/E63</f>
        <v>#DIV/0!</v>
      </c>
      <c r="F61" s="11" t="e">
        <f t="shared" ref="F61:O61" si="23">F62/F63</f>
        <v>#DIV/0!</v>
      </c>
      <c r="G61" s="11" t="e">
        <f t="shared" si="23"/>
        <v>#DIV/0!</v>
      </c>
      <c r="H61" s="11" t="e">
        <f t="shared" si="23"/>
        <v>#DIV/0!</v>
      </c>
      <c r="I61" s="11" t="e">
        <f t="shared" si="23"/>
        <v>#DIV/0!</v>
      </c>
      <c r="J61" s="11" t="e">
        <f t="shared" si="23"/>
        <v>#DIV/0!</v>
      </c>
      <c r="K61" s="11" t="e">
        <f t="shared" si="23"/>
        <v>#DIV/0!</v>
      </c>
      <c r="L61" s="11">
        <f t="shared" si="23"/>
        <v>5.4934314999278184</v>
      </c>
      <c r="M61" s="11">
        <f t="shared" si="23"/>
        <v>5.2486890403775561</v>
      </c>
      <c r="N61" s="11">
        <f t="shared" si="23"/>
        <v>5.5860432658757855</v>
      </c>
      <c r="O61" s="11">
        <f t="shared" si="23"/>
        <v>5.7480555131920088</v>
      </c>
      <c r="P61" s="11">
        <f t="shared" ref="P61:R61" si="24">P62/P63</f>
        <v>5.8584883988054219</v>
      </c>
      <c r="Q61" s="11">
        <f t="shared" si="24"/>
        <v>5.8246202406786347</v>
      </c>
      <c r="R61" s="11">
        <f t="shared" si="24"/>
        <v>5.5717127871224452</v>
      </c>
    </row>
    <row r="62" spans="2:21" ht="16.5" customHeight="1" x14ac:dyDescent="0.25">
      <c r="B62" s="58"/>
      <c r="C62" s="4" t="s">
        <v>2</v>
      </c>
      <c r="D62" s="6" t="s">
        <v>50</v>
      </c>
      <c r="E62" s="22"/>
      <c r="F62" s="22"/>
      <c r="G62" s="22"/>
      <c r="H62" s="22"/>
      <c r="I62" s="22"/>
      <c r="J62" s="22"/>
      <c r="K62" s="22"/>
      <c r="L62" s="12">
        <v>38053</v>
      </c>
      <c r="M62" s="32">
        <v>40037</v>
      </c>
      <c r="N62" s="12">
        <v>40024</v>
      </c>
      <c r="O62" s="12">
        <v>37690</v>
      </c>
      <c r="P62" s="12">
        <v>25502</v>
      </c>
      <c r="Q62" s="12">
        <v>29525</v>
      </c>
      <c r="R62" s="12">
        <v>30806</v>
      </c>
    </row>
    <row r="63" spans="2:21" ht="16.5" customHeight="1" x14ac:dyDescent="0.25">
      <c r="B63" s="58"/>
      <c r="C63" s="4" t="s">
        <v>3</v>
      </c>
      <c r="D63" s="6" t="s">
        <v>51</v>
      </c>
      <c r="E63" s="22"/>
      <c r="F63" s="22"/>
      <c r="G63" s="22"/>
      <c r="H63" s="22"/>
      <c r="I63" s="22"/>
      <c r="J63" s="22"/>
      <c r="K63" s="22"/>
      <c r="L63" s="12">
        <v>6927</v>
      </c>
      <c r="M63" s="32">
        <v>7628</v>
      </c>
      <c r="N63" s="12">
        <v>7165</v>
      </c>
      <c r="O63" s="12">
        <v>6557</v>
      </c>
      <c r="P63" s="12">
        <v>4353</v>
      </c>
      <c r="Q63" s="12">
        <v>5069</v>
      </c>
      <c r="R63" s="12">
        <v>5529</v>
      </c>
    </row>
    <row r="65" spans="2:20" ht="30" hidden="1" x14ac:dyDescent="0.25">
      <c r="B65" s="8" t="s">
        <v>17</v>
      </c>
      <c r="C65" s="58" t="s">
        <v>18</v>
      </c>
      <c r="D65" s="58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52" t="s">
        <v>16</v>
      </c>
      <c r="Q65" s="53"/>
      <c r="R65" s="55"/>
    </row>
    <row r="66" spans="2:20" ht="30" hidden="1" x14ac:dyDescent="0.25">
      <c r="B66" s="58">
        <v>13</v>
      </c>
      <c r="C66" s="9" t="s">
        <v>0</v>
      </c>
      <c r="D66" s="10" t="s">
        <v>52</v>
      </c>
      <c r="E66" s="11" t="e">
        <f t="shared" ref="E66:N66" si="25">E67/E68*100</f>
        <v>#DIV/0!</v>
      </c>
      <c r="F66" s="11" t="e">
        <f t="shared" si="25"/>
        <v>#DIV/0!</v>
      </c>
      <c r="G66" s="11" t="e">
        <f t="shared" si="25"/>
        <v>#DIV/0!</v>
      </c>
      <c r="H66" s="11" t="e">
        <f t="shared" si="25"/>
        <v>#DIV/0!</v>
      </c>
      <c r="I66" s="11" t="e">
        <f t="shared" si="25"/>
        <v>#DIV/0!</v>
      </c>
      <c r="J66" s="11" t="e">
        <f t="shared" si="25"/>
        <v>#DIV/0!</v>
      </c>
      <c r="K66" s="11" t="e">
        <f t="shared" si="25"/>
        <v>#DIV/0!</v>
      </c>
      <c r="L66" s="11" t="e">
        <f t="shared" si="25"/>
        <v>#DIV/0!</v>
      </c>
      <c r="M66" s="11" t="e">
        <f t="shared" si="25"/>
        <v>#DIV/0!</v>
      </c>
      <c r="N66" s="11" t="e">
        <f t="shared" si="25"/>
        <v>#DIV/0!</v>
      </c>
      <c r="O66" s="11"/>
      <c r="P66" s="11"/>
      <c r="Q66" s="11"/>
      <c r="R66" s="11"/>
    </row>
    <row r="67" spans="2:20" ht="30" hidden="1" x14ac:dyDescent="0.25">
      <c r="B67" s="58"/>
      <c r="C67" s="4" t="s">
        <v>2</v>
      </c>
      <c r="D67" s="6" t="s">
        <v>53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 t="s">
        <v>55</v>
      </c>
      <c r="P67" s="7" t="s">
        <v>55</v>
      </c>
      <c r="Q67" s="7"/>
      <c r="R67" s="7"/>
    </row>
    <row r="68" spans="2:20" ht="30" hidden="1" x14ac:dyDescent="0.25">
      <c r="B68" s="58"/>
      <c r="C68" s="4" t="s">
        <v>3</v>
      </c>
      <c r="D68" s="6" t="s">
        <v>54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 t="s">
        <v>55</v>
      </c>
      <c r="P68" s="7" t="s">
        <v>55</v>
      </c>
      <c r="Q68" s="7"/>
      <c r="R68" s="7"/>
    </row>
    <row r="69" spans="2:20" hidden="1" x14ac:dyDescent="0.25"/>
    <row r="70" spans="2:20" ht="30" x14ac:dyDescent="0.25">
      <c r="B70" s="8" t="s">
        <v>17</v>
      </c>
      <c r="C70" s="58" t="s">
        <v>18</v>
      </c>
      <c r="D70" s="58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52" t="s">
        <v>162</v>
      </c>
      <c r="Q70" s="53" t="s">
        <v>163</v>
      </c>
      <c r="R70" s="55" t="s">
        <v>169</v>
      </c>
    </row>
    <row r="71" spans="2:20" ht="30" x14ac:dyDescent="0.25">
      <c r="B71" s="58">
        <v>14</v>
      </c>
      <c r="C71" s="9" t="s">
        <v>0</v>
      </c>
      <c r="D71" s="10" t="s">
        <v>56</v>
      </c>
      <c r="E71" s="11" t="e">
        <f>E72/E73*1000</f>
        <v>#DIV/0!</v>
      </c>
      <c r="F71" s="11" t="e">
        <f t="shared" ref="F71:O71" si="26">F72/F73*1000</f>
        <v>#DIV/0!</v>
      </c>
      <c r="G71" s="11" t="e">
        <f t="shared" si="26"/>
        <v>#DIV/0!</v>
      </c>
      <c r="H71" s="11" t="e">
        <f t="shared" si="26"/>
        <v>#DIV/0!</v>
      </c>
      <c r="I71" s="11" t="e">
        <f t="shared" si="26"/>
        <v>#DIV/0!</v>
      </c>
      <c r="J71" s="11" t="e">
        <f t="shared" si="26"/>
        <v>#DIV/0!</v>
      </c>
      <c r="K71" s="11">
        <f t="shared" si="26"/>
        <v>12.506074013452341</v>
      </c>
      <c r="L71" s="11">
        <f t="shared" si="26"/>
        <v>11.431424592016398</v>
      </c>
      <c r="M71" s="11">
        <f>M72/M73*1000</f>
        <v>11.464395434223343</v>
      </c>
      <c r="N71" s="11">
        <f t="shared" si="26"/>
        <v>8.9196482110733548</v>
      </c>
      <c r="O71" s="11">
        <f t="shared" si="26"/>
        <v>10.082249933669409</v>
      </c>
      <c r="P71" s="11">
        <f t="shared" ref="P71:R71" si="27">P72/P73*1000</f>
        <v>9.1757509214963537</v>
      </c>
      <c r="Q71" s="11">
        <f t="shared" si="27"/>
        <v>8.2641828958509738</v>
      </c>
      <c r="R71" s="11">
        <f t="shared" si="27"/>
        <v>7.8880737518665196</v>
      </c>
    </row>
    <row r="72" spans="2:20" ht="44.25" customHeight="1" x14ac:dyDescent="0.25">
      <c r="B72" s="58"/>
      <c r="C72" s="4" t="s">
        <v>2</v>
      </c>
      <c r="D72" s="6" t="s">
        <v>57</v>
      </c>
      <c r="E72" s="22"/>
      <c r="F72" s="22"/>
      <c r="G72" s="22"/>
      <c r="H72" s="22"/>
      <c r="I72" s="22"/>
      <c r="J72" s="22"/>
      <c r="K72" s="12">
        <v>489</v>
      </c>
      <c r="L72" s="12">
        <v>435</v>
      </c>
      <c r="M72" s="32">
        <v>459</v>
      </c>
      <c r="N72" s="12">
        <v>357</v>
      </c>
      <c r="O72" s="12">
        <v>380</v>
      </c>
      <c r="P72" s="12">
        <v>234</v>
      </c>
      <c r="Q72" s="12">
        <v>244</v>
      </c>
      <c r="R72" s="12">
        <v>243</v>
      </c>
    </row>
    <row r="73" spans="2:20" ht="72" customHeight="1" x14ac:dyDescent="0.25">
      <c r="B73" s="58"/>
      <c r="C73" s="4" t="s">
        <v>3</v>
      </c>
      <c r="D73" s="6" t="s">
        <v>140</v>
      </c>
      <c r="E73" s="22"/>
      <c r="F73" s="22"/>
      <c r="G73" s="22"/>
      <c r="H73" s="22"/>
      <c r="I73" s="22"/>
      <c r="J73" s="22"/>
      <c r="K73" s="12">
        <v>39101</v>
      </c>
      <c r="L73" s="12">
        <v>38053</v>
      </c>
      <c r="M73" s="32">
        <v>40037</v>
      </c>
      <c r="N73" s="12">
        <v>40024</v>
      </c>
      <c r="O73" s="12">
        <v>37690</v>
      </c>
      <c r="P73" s="12">
        <v>25502</v>
      </c>
      <c r="Q73" s="12">
        <v>29525</v>
      </c>
      <c r="R73" s="12">
        <v>30806</v>
      </c>
      <c r="S73" s="31" t="s">
        <v>156</v>
      </c>
      <c r="T73" s="1" t="s">
        <v>161</v>
      </c>
    </row>
  </sheetData>
  <mergeCells count="29">
    <mergeCell ref="C30:D30"/>
    <mergeCell ref="B6:B8"/>
    <mergeCell ref="C5:D5"/>
    <mergeCell ref="C10:D10"/>
    <mergeCell ref="B11:B13"/>
    <mergeCell ref="C15:D15"/>
    <mergeCell ref="B16:B18"/>
    <mergeCell ref="C20:D20"/>
    <mergeCell ref="B21:B23"/>
    <mergeCell ref="C25:D25"/>
    <mergeCell ref="B26:B28"/>
    <mergeCell ref="B1:R3"/>
    <mergeCell ref="C60:D60"/>
    <mergeCell ref="B31:B33"/>
    <mergeCell ref="C35:D35"/>
    <mergeCell ref="B36:B38"/>
    <mergeCell ref="C40:D40"/>
    <mergeCell ref="B41:B43"/>
    <mergeCell ref="C45:D45"/>
    <mergeCell ref="B46:B48"/>
    <mergeCell ref="C50:D50"/>
    <mergeCell ref="B51:B53"/>
    <mergeCell ref="C55:D55"/>
    <mergeCell ref="B56:B58"/>
    <mergeCell ref="B61:B63"/>
    <mergeCell ref="C65:D65"/>
    <mergeCell ref="B66:B68"/>
    <mergeCell ref="C70:D70"/>
    <mergeCell ref="B71:B73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E010 - Formación</vt:lpstr>
      <vt:lpstr>E010 - Capacitación AG</vt:lpstr>
      <vt:lpstr>E010 - Capacitación TM</vt:lpstr>
      <vt:lpstr>E022 - Investigación</vt:lpstr>
      <vt:lpstr>E023 - Asistencia</vt:lpstr>
      <vt:lpstr>'E010 - Capacitación AG'!Área_de_impresión</vt:lpstr>
      <vt:lpstr>'E010 - Capacitación TM'!Área_de_impresión</vt:lpstr>
      <vt:lpstr>'E010 - Formación'!Área_de_impresión</vt:lpstr>
      <vt:lpstr>'E022 - Investigación'!Área_de_impresión</vt:lpstr>
      <vt:lpstr>'E023 -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2023-01-23T22:49:24Z</dcterms:modified>
</cp:coreProperties>
</file>